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3.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5000"/>
  </bookViews>
  <sheets>
    <sheet name="情報提供書 (がん)" sheetId="12" r:id="rId1"/>
    <sheet name="聞き取りシート" sheetId="14" r:id="rId2"/>
    <sheet name="irAEシート" sheetId="25" r:id="rId3"/>
    <sheet name="レジメン副作用DB" sheetId="16" r:id="rId4"/>
    <sheet name="がん種" sheetId="21" r:id="rId5"/>
    <sheet name="病院DB" sheetId="18" r:id="rId6"/>
    <sheet name="聞き取りシートDB" sheetId="13" r:id="rId7"/>
  </sheets>
  <definedNames>
    <definedName name="_xlnm.Print_Area" localSheetId="0">'情報提供書 (がん)'!$A$1:$AH$49</definedName>
    <definedName name="_xlnm.Print_Area" localSheetId="1">聞き取りシート!$A$1:$AB$84</definedName>
    <definedName name="_xlnm.Print_Area" localSheetId="6">聞き取りシートDB!$A$1:$E$47</definedName>
    <definedName name="_xlnm.Print_Titles" localSheetId="3">レジメン副作用DB!$1:$1</definedName>
    <definedName name="がん種">がん種!$A$2:$J$2</definedName>
    <definedName name="その他">がん種!$J$3:$J$50</definedName>
    <definedName name="胃癌">がん種!$C$3:$C$50</definedName>
    <definedName name="血液腫瘍">がん種!$I$3:$I$50</definedName>
    <definedName name="食道癌">がん種!$B$3:$B$50</definedName>
    <definedName name="大腸癌">がん種!$D$3:$D$50</definedName>
    <definedName name="頭頚部癌">がん種!$A$3:$A$50</definedName>
    <definedName name="乳癌">がん種!$G$3:$G$50</definedName>
    <definedName name="肺癌">がん種!$F$3:$F$50</definedName>
    <definedName name="婦人科腫瘍">がん種!$H$3:$H$50</definedName>
    <definedName name="副作用">'情報提供書 (がん)'!$A$30:$D$41</definedName>
    <definedName name="膵癌">がん種!$E$3:$E$50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12" l="1"/>
  <c r="A35" i="12"/>
  <c r="A37" i="12"/>
  <c r="A34" i="12"/>
  <c r="A33" i="12"/>
  <c r="A32" i="12"/>
  <c r="A31" i="12"/>
  <c r="A30" i="12"/>
  <c r="A49" i="12" l="1"/>
  <c r="C1" i="14"/>
  <c r="H22" i="12"/>
  <c r="E22" i="12"/>
  <c r="E21" i="12"/>
  <c r="A42" i="12" l="1"/>
  <c r="T1" i="12"/>
  <c r="N35" i="12"/>
  <c r="A48" i="12"/>
  <c r="N41" i="12"/>
  <c r="N40" i="12"/>
  <c r="N39" i="12"/>
  <c r="N38" i="12"/>
  <c r="N37" i="12"/>
  <c r="N36" i="12"/>
  <c r="N34" i="12"/>
  <c r="N33" i="12"/>
  <c r="N32" i="12"/>
  <c r="N31" i="12"/>
  <c r="K41" i="12"/>
  <c r="K40" i="12"/>
  <c r="K39" i="12"/>
  <c r="K38" i="12"/>
  <c r="K37" i="12"/>
  <c r="K36" i="12"/>
  <c r="K35" i="12"/>
  <c r="K34" i="12"/>
  <c r="K33" i="12"/>
  <c r="K32" i="12"/>
  <c r="H41" i="12"/>
  <c r="H40" i="12"/>
  <c r="H39" i="12"/>
  <c r="H38" i="12"/>
  <c r="H37" i="12"/>
  <c r="H36" i="12"/>
  <c r="H35" i="12"/>
  <c r="H34" i="12"/>
  <c r="H33" i="12"/>
  <c r="H32" i="12"/>
  <c r="E41" i="12"/>
  <c r="E40" i="12"/>
  <c r="E39" i="12"/>
  <c r="E38" i="12"/>
  <c r="E37" i="12"/>
  <c r="E36" i="12"/>
  <c r="E35" i="12"/>
  <c r="E34" i="12"/>
  <c r="E33" i="12"/>
  <c r="E32" i="12"/>
  <c r="K31" i="12"/>
  <c r="H31" i="12"/>
  <c r="E31" i="12"/>
  <c r="J73" i="14"/>
  <c r="J68" i="14"/>
  <c r="J67" i="14"/>
  <c r="J62" i="14"/>
  <c r="J61" i="14"/>
  <c r="J56" i="14"/>
  <c r="J55" i="14"/>
  <c r="J50" i="14"/>
  <c r="J49" i="14"/>
  <c r="J38" i="14"/>
  <c r="J37" i="14"/>
  <c r="J32" i="14"/>
  <c r="J31" i="14"/>
  <c r="J26" i="14"/>
  <c r="J25" i="14"/>
  <c r="J74" i="14"/>
  <c r="J72" i="14"/>
  <c r="J66" i="14"/>
  <c r="J60" i="14"/>
  <c r="J54" i="14"/>
  <c r="J48" i="14"/>
  <c r="J44" i="14"/>
  <c r="J43" i="14"/>
  <c r="J42" i="14"/>
  <c r="J36" i="14"/>
  <c r="J30" i="14"/>
  <c r="J24" i="14"/>
  <c r="J14" i="14"/>
  <c r="J13" i="14"/>
  <c r="J20" i="14"/>
  <c r="J19" i="14"/>
  <c r="J18" i="14"/>
  <c r="A71" i="14"/>
  <c r="A65" i="14"/>
  <c r="A59" i="14"/>
  <c r="A53" i="14"/>
  <c r="A47" i="14"/>
  <c r="A41" i="14"/>
  <c r="N30" i="12"/>
  <c r="K26" i="12"/>
  <c r="H26" i="12"/>
  <c r="E26" i="12"/>
  <c r="F23" i="12"/>
  <c r="S23" i="12"/>
  <c r="L23" i="12"/>
  <c r="Q23" i="12"/>
  <c r="U21" i="12"/>
  <c r="S21" i="12"/>
  <c r="P21" i="12"/>
  <c r="M21" i="12"/>
  <c r="J12" i="14"/>
  <c r="J6" i="14"/>
  <c r="A35" i="14"/>
  <c r="A29" i="14"/>
  <c r="A23" i="14"/>
  <c r="A17" i="14"/>
  <c r="A11" i="14"/>
  <c r="A5" i="14"/>
  <c r="J8" i="14"/>
  <c r="J7" i="14"/>
  <c r="K30" i="12"/>
  <c r="H30" i="12"/>
  <c r="E30" i="12"/>
</calcChain>
</file>

<file path=xl/comments1.xml><?xml version="1.0" encoding="utf-8"?>
<comments xmlns="http://schemas.openxmlformats.org/spreadsheetml/2006/main">
  <authors>
    <author>yakuzaishi</author>
    <author>usagi</author>
  </authors>
  <commentList>
    <comment ref="H21" authorId="0">
      <text>
        <r>
          <rPr>
            <b/>
            <sz val="9"/>
            <color indexed="81"/>
            <rFont val="MS P ゴシック"/>
            <family val="3"/>
            <charset val="128"/>
          </rPr>
          <t>聞き取りシートに入力すると反映されます</t>
        </r>
      </text>
    </comment>
    <comment ref="U21" authorId="1">
      <text>
        <r>
          <rPr>
            <b/>
            <sz val="9"/>
            <color indexed="81"/>
            <rFont val="MS P ゴシック"/>
            <family val="3"/>
            <charset val="128"/>
          </rPr>
          <t>聞き取りシートに入力すると対応者が反映されます</t>
        </r>
      </text>
    </comment>
    <comment ref="S23" authorId="1">
      <text>
        <r>
          <rPr>
            <b/>
            <sz val="9"/>
            <color indexed="81"/>
            <rFont val="MS P ゴシック"/>
            <family val="3"/>
            <charset val="128"/>
          </rPr>
          <t>聞き取りシートに入力すると聞き取り方法が反映されます</t>
        </r>
      </text>
    </comment>
    <comment ref="H26" authorId="1">
      <text>
        <r>
          <rPr>
            <b/>
            <sz val="9"/>
            <color indexed="81"/>
            <rFont val="MS P ゴシック"/>
            <family val="3"/>
            <charset val="128"/>
          </rPr>
          <t>聞き取りシートに入力すると服薬状況が反映されます</t>
        </r>
      </text>
    </comment>
    <comment ref="K26" authorId="1">
      <text>
        <r>
          <rPr>
            <b/>
            <sz val="9"/>
            <color indexed="81"/>
            <rFont val="MS P ゴシック"/>
            <family val="3"/>
            <charset val="128"/>
          </rPr>
          <t>聞き取りシートに入力すると服薬情報の詳細が反映されます</t>
        </r>
      </text>
    </comment>
    <comment ref="M30" authorId="1">
      <text>
        <r>
          <rPr>
            <b/>
            <sz val="9"/>
            <color indexed="81"/>
            <rFont val="MS P ゴシック"/>
            <family val="3"/>
            <charset val="128"/>
          </rPr>
          <t>聞き取りシートに入力すると発現状況が反映されます</t>
        </r>
      </text>
    </comment>
    <comment ref="N30" authorId="0">
      <text>
        <r>
          <rPr>
            <b/>
            <sz val="9"/>
            <color indexed="81"/>
            <rFont val="MS P ゴシック"/>
            <family val="3"/>
            <charset val="128"/>
          </rPr>
          <t>聞き取りシートに入力すると反映されます</t>
        </r>
      </text>
    </comment>
    <comment ref="A42" authorId="0">
      <text>
        <r>
          <rPr>
            <b/>
            <sz val="9"/>
            <color indexed="81"/>
            <rFont val="MS P ゴシック"/>
            <family val="3"/>
            <charset val="128"/>
          </rPr>
          <t>聞き取りシートに入力すると反映されます</t>
        </r>
      </text>
    </comment>
    <comment ref="A48" authorId="0">
      <text>
        <r>
          <rPr>
            <b/>
            <sz val="9"/>
            <color indexed="81"/>
            <rFont val="MS P ゴシック"/>
            <family val="3"/>
            <charset val="128"/>
          </rPr>
          <t>聞き取りシートに入力すると反映されます</t>
        </r>
      </text>
    </comment>
  </commentList>
</comments>
</file>

<file path=xl/sharedStrings.xml><?xml version="1.0" encoding="utf-8"?>
<sst xmlns="http://schemas.openxmlformats.org/spreadsheetml/2006/main" count="1006" uniqueCount="394">
  <si>
    <t>服薬情報提供書（外来がん薬物療法）</t>
    <rPh sb="0" eb="4">
      <t>フクヤクジョウホウ</t>
    </rPh>
    <rPh sb="4" eb="7">
      <t>テイキョウショ</t>
    </rPh>
    <rPh sb="8" eb="10">
      <t>ガイライ</t>
    </rPh>
    <rPh sb="12" eb="16">
      <t>ヤクブツリョウホウ</t>
    </rPh>
    <phoneticPr fontId="1"/>
  </si>
  <si>
    <t>がん薬物療法において「即時性は低い情報であるが情報提供した方が望ましい」と判断される内容を報告して下さい。
情報提供書は疑義照会には使用できません。即時性の高い内容は疑義照会票を使用して下さい。
主治医へ情報提供することに関して患者の同意を得た上で報告して下さい。</t>
    <rPh sb="2" eb="6">
      <t>ヤクブツリョウホウ</t>
    </rPh>
    <phoneticPr fontId="1"/>
  </si>
  <si>
    <t>処方医
(担当医)</t>
    <rPh sb="0" eb="3">
      <t>ショホウイ</t>
    </rPh>
    <rPh sb="5" eb="8">
      <t>タントウイ</t>
    </rPh>
    <phoneticPr fontId="1"/>
  </si>
  <si>
    <t>報告日</t>
    <rPh sb="0" eb="3">
      <t>ホウコクビ</t>
    </rPh>
    <phoneticPr fontId="1"/>
  </si>
  <si>
    <t>患者名</t>
    <rPh sb="0" eb="3">
      <t>カンジャメイ</t>
    </rPh>
    <phoneticPr fontId="1"/>
  </si>
  <si>
    <t>処方箋
発行日</t>
    <rPh sb="0" eb="3">
      <t>ショホウセン</t>
    </rPh>
    <rPh sb="4" eb="7">
      <t>ハッコウビ</t>
    </rPh>
    <phoneticPr fontId="1"/>
  </si>
  <si>
    <t>生年月日</t>
    <rPh sb="0" eb="4">
      <t>セイネンガッピ</t>
    </rPh>
    <phoneticPr fontId="1"/>
  </si>
  <si>
    <t>保険薬局名</t>
    <rPh sb="0" eb="2">
      <t>ホケン</t>
    </rPh>
    <rPh sb="2" eb="4">
      <t>ヤッキョク</t>
    </rPh>
    <rPh sb="4" eb="5">
      <t>メイ</t>
    </rPh>
    <phoneticPr fontId="1"/>
  </si>
  <si>
    <t>薬剤師</t>
    <rPh sb="0" eb="3">
      <t>ヤクザイシ</t>
    </rPh>
    <phoneticPr fontId="1"/>
  </si>
  <si>
    <t>薬局
電話番号</t>
    <rPh sb="0" eb="2">
      <t>ヤッキョク</t>
    </rPh>
    <rPh sb="3" eb="5">
      <t>デンワ</t>
    </rPh>
    <rPh sb="5" eb="7">
      <t>バンゴウ</t>
    </rPh>
    <phoneticPr fontId="1"/>
  </si>
  <si>
    <t>薬局
FAX番号</t>
    <rPh sb="0" eb="2">
      <t>ヤッキョク</t>
    </rPh>
    <rPh sb="6" eb="8">
      <t>バンゴウ</t>
    </rPh>
    <phoneticPr fontId="1"/>
  </si>
  <si>
    <t>聞き取り日</t>
    <rPh sb="0" eb="1">
      <t>キ</t>
    </rPh>
    <rPh sb="2" eb="3">
      <t>ト</t>
    </rPh>
    <rPh sb="4" eb="5">
      <t>ビ</t>
    </rPh>
    <phoneticPr fontId="1"/>
  </si>
  <si>
    <t>対応者</t>
    <rPh sb="0" eb="3">
      <t>タイオウシャ</t>
    </rPh>
    <phoneticPr fontId="1"/>
  </si>
  <si>
    <t>服薬状況</t>
    <rPh sb="0" eb="4">
      <t>フクヤクジョウキョウ</t>
    </rPh>
    <phoneticPr fontId="1"/>
  </si>
  <si>
    <t>主な副作用</t>
    <rPh sb="0" eb="1">
      <t>オモ</t>
    </rPh>
    <rPh sb="2" eb="5">
      <t>フクサヨウ</t>
    </rPh>
    <phoneticPr fontId="1"/>
  </si>
  <si>
    <t>発現状況</t>
    <rPh sb="0" eb="4">
      <t>ハツゲンジョウキョウ</t>
    </rPh>
    <phoneticPr fontId="1"/>
  </si>
  <si>
    <t>詳細</t>
    <rPh sb="0" eb="2">
      <t>ショウサイ</t>
    </rPh>
    <phoneticPr fontId="1"/>
  </si>
  <si>
    <t>食欲不振</t>
    <rPh sb="0" eb="4">
      <t>ショクヨクフシン</t>
    </rPh>
    <phoneticPr fontId="1"/>
  </si>
  <si>
    <t>悪心</t>
    <rPh sb="0" eb="2">
      <t>オシン</t>
    </rPh>
    <phoneticPr fontId="1"/>
  </si>
  <si>
    <t>嘔吐</t>
    <rPh sb="0" eb="2">
      <t>オウト</t>
    </rPh>
    <phoneticPr fontId="1"/>
  </si>
  <si>
    <t>口内炎</t>
    <rPh sb="0" eb="3">
      <t>コウナイエン</t>
    </rPh>
    <phoneticPr fontId="1"/>
  </si>
  <si>
    <t>味覚異常</t>
    <rPh sb="0" eb="4">
      <t>ミカクイジョウ</t>
    </rPh>
    <phoneticPr fontId="1"/>
  </si>
  <si>
    <t>下痢</t>
    <rPh sb="0" eb="2">
      <t>ゲリ</t>
    </rPh>
    <phoneticPr fontId="1"/>
  </si>
  <si>
    <t>便秘</t>
    <rPh sb="0" eb="2">
      <t>ベンピ</t>
    </rPh>
    <phoneticPr fontId="1"/>
  </si>
  <si>
    <t>倦怠感</t>
    <rPh sb="0" eb="3">
      <t>ケンタイカン</t>
    </rPh>
    <phoneticPr fontId="1"/>
  </si>
  <si>
    <t>浮腫</t>
    <rPh sb="0" eb="2">
      <t>フシュ</t>
    </rPh>
    <phoneticPr fontId="1"/>
  </si>
  <si>
    <t>しびれ</t>
    <phoneticPr fontId="1"/>
  </si>
  <si>
    <t>≪提案≫</t>
    <rPh sb="1" eb="3">
      <t>テイアン</t>
    </rPh>
    <phoneticPr fontId="1"/>
  </si>
  <si>
    <t>先生</t>
    <rPh sb="0" eb="2">
      <t>センセイ</t>
    </rPh>
    <phoneticPr fontId="1"/>
  </si>
  <si>
    <t>年</t>
    <rPh sb="0" eb="1">
      <t>ネン</t>
    </rPh>
    <phoneticPr fontId="1"/>
  </si>
  <si>
    <t>月</t>
    <rPh sb="0" eb="1">
      <t>ツキ</t>
    </rPh>
    <phoneticPr fontId="1"/>
  </si>
  <si>
    <t>日</t>
    <rPh sb="0" eb="1">
      <t>ニチ</t>
    </rPh>
    <phoneticPr fontId="1"/>
  </si>
  <si>
    <t>月</t>
    <rPh sb="0" eb="1">
      <t>ガツ</t>
    </rPh>
    <phoneticPr fontId="1"/>
  </si>
  <si>
    <t>日</t>
    <rPh sb="0" eb="1">
      <t>ヒ</t>
    </rPh>
    <phoneticPr fontId="1"/>
  </si>
  <si>
    <t>様</t>
    <rPh sb="0" eb="1">
      <t>サマ</t>
    </rPh>
    <phoneticPr fontId="1"/>
  </si>
  <si>
    <t>発熱</t>
    <rPh sb="0" eb="2">
      <t>ハツネツ</t>
    </rPh>
    <phoneticPr fontId="1"/>
  </si>
  <si>
    <t>吃逆</t>
    <rPh sb="0" eb="2">
      <t>キツギャク</t>
    </rPh>
    <phoneticPr fontId="1"/>
  </si>
  <si>
    <t>高血圧</t>
    <rPh sb="0" eb="3">
      <t>コウケツアツ</t>
    </rPh>
    <phoneticPr fontId="1"/>
  </si>
  <si>
    <t>脱毛</t>
    <rPh sb="0" eb="2">
      <t>ダツモウ</t>
    </rPh>
    <phoneticPr fontId="1"/>
  </si>
  <si>
    <t>口渇</t>
    <rPh sb="0" eb="2">
      <t>コウカツ</t>
    </rPh>
    <phoneticPr fontId="1"/>
  </si>
  <si>
    <t>息切れ</t>
    <rPh sb="0" eb="2">
      <t>イキギ</t>
    </rPh>
    <phoneticPr fontId="1"/>
  </si>
  <si>
    <t>咳</t>
    <rPh sb="0" eb="1">
      <t>セキ</t>
    </rPh>
    <phoneticPr fontId="1"/>
  </si>
  <si>
    <t>動悸</t>
    <rPh sb="0" eb="2">
      <t>ドウキ</t>
    </rPh>
    <phoneticPr fontId="1"/>
  </si>
  <si>
    <t>皮膚乾燥</t>
    <rPh sb="0" eb="4">
      <t>ヒフカンソウ</t>
    </rPh>
    <phoneticPr fontId="1"/>
  </si>
  <si>
    <t>爪囲炎</t>
    <rPh sb="0" eb="3">
      <t>ソウイエン</t>
    </rPh>
    <phoneticPr fontId="1"/>
  </si>
  <si>
    <t>名前</t>
    <rPh sb="0" eb="2">
      <t>ナマエ</t>
    </rPh>
    <phoneticPr fontId="1"/>
  </si>
  <si>
    <t>方法</t>
    <rPh sb="0" eb="2">
      <t>ホウホウ</t>
    </rPh>
    <phoneticPr fontId="1"/>
  </si>
  <si>
    <t>本人</t>
    <rPh sb="0" eb="2">
      <t>ホンニン</t>
    </rPh>
    <phoneticPr fontId="1"/>
  </si>
  <si>
    <t>家族</t>
    <rPh sb="0" eb="2">
      <t>カゾク</t>
    </rPh>
    <phoneticPr fontId="1"/>
  </si>
  <si>
    <t>電話フォロー</t>
    <rPh sb="0" eb="2">
      <t>デンワ</t>
    </rPh>
    <phoneticPr fontId="1"/>
  </si>
  <si>
    <t>来局時</t>
    <rPh sb="0" eb="3">
      <t>ライキョクジ</t>
    </rPh>
    <phoneticPr fontId="1"/>
  </si>
  <si>
    <t>良好</t>
    <rPh sb="0" eb="2">
      <t>リョウコウ</t>
    </rPh>
    <phoneticPr fontId="1"/>
  </si>
  <si>
    <t>不良</t>
    <rPh sb="0" eb="2">
      <t>フリョウ</t>
    </rPh>
    <phoneticPr fontId="1"/>
  </si>
  <si>
    <t>ある</t>
    <phoneticPr fontId="1"/>
  </si>
  <si>
    <t>◆食欲不振はありましたか？</t>
    <rPh sb="1" eb="5">
      <t>ショクヨクフシン</t>
    </rPh>
    <phoneticPr fontId="1"/>
  </si>
  <si>
    <t>◆吐き気はありましたか？</t>
    <rPh sb="1" eb="2">
      <t>ハ</t>
    </rPh>
    <rPh sb="3" eb="4">
      <t>ケ</t>
    </rPh>
    <phoneticPr fontId="1"/>
  </si>
  <si>
    <t>◆嘔吐はありましたか？</t>
    <rPh sb="1" eb="3">
      <t>オウト</t>
    </rPh>
    <phoneticPr fontId="1"/>
  </si>
  <si>
    <t>◆口内炎はありましたか？</t>
    <rPh sb="1" eb="4">
      <t>コウナイエン</t>
    </rPh>
    <phoneticPr fontId="1"/>
  </si>
  <si>
    <t>◆味覚に変化はありましたか？</t>
    <rPh sb="1" eb="3">
      <t>ミカク</t>
    </rPh>
    <rPh sb="4" eb="6">
      <t>ヘンカ</t>
    </rPh>
    <phoneticPr fontId="1"/>
  </si>
  <si>
    <t>◆倦怠感、だるさはありましたか？</t>
    <rPh sb="1" eb="4">
      <t>ケンタイカン</t>
    </rPh>
    <phoneticPr fontId="1"/>
  </si>
  <si>
    <t>ない</t>
    <phoneticPr fontId="1"/>
  </si>
  <si>
    <t>G1</t>
    <phoneticPr fontId="1"/>
  </si>
  <si>
    <t>G2</t>
    <phoneticPr fontId="1"/>
  </si>
  <si>
    <t>G3</t>
    <phoneticPr fontId="1"/>
  </si>
  <si>
    <t>メモ</t>
    <phoneticPr fontId="1"/>
  </si>
  <si>
    <t>(</t>
    <phoneticPr fontId="1"/>
  </si>
  <si>
    <t>)</t>
    <phoneticPr fontId="1"/>
  </si>
  <si>
    <t>-</t>
    <phoneticPr fontId="1"/>
  </si>
  <si>
    <t>聞き取り方法</t>
    <rPh sb="0" eb="1">
      <t>キ</t>
    </rPh>
    <rPh sb="2" eb="3">
      <t>ト</t>
    </rPh>
    <rPh sb="4" eb="6">
      <t>ホウホウ</t>
    </rPh>
    <phoneticPr fontId="1"/>
  </si>
  <si>
    <t>◆下痢はありましたか？</t>
    <rPh sb="1" eb="3">
      <t>ゲリ</t>
    </rPh>
    <phoneticPr fontId="1"/>
  </si>
  <si>
    <t>1日の排便回数が0～3回増えた</t>
    <rPh sb="1" eb="2">
      <t>ニチ</t>
    </rPh>
    <rPh sb="3" eb="7">
      <t>ハイベンカイスウ</t>
    </rPh>
    <rPh sb="11" eb="12">
      <t>カイ</t>
    </rPh>
    <rPh sb="12" eb="13">
      <t>フ</t>
    </rPh>
    <phoneticPr fontId="1"/>
  </si>
  <si>
    <t>1日の排便回数が4～6回増えた</t>
    <rPh sb="1" eb="2">
      <t>ニチ</t>
    </rPh>
    <rPh sb="3" eb="7">
      <t>ハイベンカイスウ</t>
    </rPh>
    <rPh sb="11" eb="12">
      <t>カイ</t>
    </rPh>
    <rPh sb="12" eb="13">
      <t>フ</t>
    </rPh>
    <phoneticPr fontId="1"/>
  </si>
  <si>
    <t>1日の排便回数が7回以上増えた</t>
    <rPh sb="1" eb="2">
      <t>ニチ</t>
    </rPh>
    <rPh sb="3" eb="7">
      <t>ハイベンカイスウ</t>
    </rPh>
    <rPh sb="9" eb="12">
      <t>カイイジョウ</t>
    </rPh>
    <rPh sb="12" eb="13">
      <t>フ</t>
    </rPh>
    <phoneticPr fontId="1"/>
  </si>
  <si>
    <t>◆便秘はありましたか？</t>
    <rPh sb="1" eb="3">
      <t>ベンピ</t>
    </rPh>
    <phoneticPr fontId="1"/>
  </si>
  <si>
    <t>◆浮腫、むくみはありましたか？</t>
    <rPh sb="1" eb="3">
      <t>フシュ</t>
    </rPh>
    <phoneticPr fontId="1"/>
  </si>
  <si>
    <t>◆発熱はありましたか？</t>
    <rPh sb="1" eb="3">
      <t>ハツネツ</t>
    </rPh>
    <phoneticPr fontId="1"/>
  </si>
  <si>
    <t>◆関節の痛みや筋肉痛がありましたか？</t>
    <rPh sb="1" eb="3">
      <t>カンセツ</t>
    </rPh>
    <rPh sb="4" eb="5">
      <t>イタ</t>
    </rPh>
    <rPh sb="7" eb="10">
      <t>キンニクツウ</t>
    </rPh>
    <phoneticPr fontId="1"/>
  </si>
  <si>
    <t>◆自由記載（上記症状の詳細や、上記以外の症状などをご記載ください）</t>
    <rPh sb="1" eb="5">
      <t>ジユウキサイ</t>
    </rPh>
    <rPh sb="6" eb="10">
      <t>ジョウキショウジョウ</t>
    </rPh>
    <rPh sb="11" eb="13">
      <t>ショウサイ</t>
    </rPh>
    <rPh sb="15" eb="19">
      <t>ジョウキイガイ</t>
    </rPh>
    <rPh sb="20" eb="22">
      <t>ショウジョウ</t>
    </rPh>
    <rPh sb="26" eb="28">
      <t>キサイ</t>
    </rPh>
    <phoneticPr fontId="1"/>
  </si>
  <si>
    <t>◆提案　※薬剤師が記載して下さい</t>
    <rPh sb="1" eb="3">
      <t>テイアン</t>
    </rPh>
    <rPh sb="5" eb="8">
      <t>ヤクザイシ</t>
    </rPh>
    <rPh sb="9" eb="11">
      <t>キサイ</t>
    </rPh>
    <rPh sb="13" eb="14">
      <t>クダ</t>
    </rPh>
    <phoneticPr fontId="1"/>
  </si>
  <si>
    <t>◆しゃっくりはありましたか？</t>
    <phoneticPr fontId="1"/>
  </si>
  <si>
    <t>身の回りの日常生活に支障がある(ほとんど動けない)</t>
    <rPh sb="0" eb="1">
      <t>ミ</t>
    </rPh>
    <rPh sb="2" eb="3">
      <t>マワ</t>
    </rPh>
    <rPh sb="5" eb="9">
      <t>ニチジョウセイカツ</t>
    </rPh>
    <rPh sb="10" eb="12">
      <t>シショウ</t>
    </rPh>
    <rPh sb="20" eb="21">
      <t>ウゴ</t>
    </rPh>
    <phoneticPr fontId="1"/>
  </si>
  <si>
    <t>便秘薬を定期的に使用すると排便がある</t>
    <rPh sb="0" eb="3">
      <t>ベンピヤク</t>
    </rPh>
    <rPh sb="4" eb="7">
      <t>テイキテキ</t>
    </rPh>
    <rPh sb="8" eb="10">
      <t>シヨウ</t>
    </rPh>
    <rPh sb="13" eb="15">
      <t>ハイベン</t>
    </rPh>
    <phoneticPr fontId="1"/>
  </si>
  <si>
    <t>便秘薬を使用しなくても、または頓用で使用すると排便があった</t>
    <rPh sb="4" eb="6">
      <t>シヨウ</t>
    </rPh>
    <rPh sb="23" eb="25">
      <t>ハイベン</t>
    </rPh>
    <phoneticPr fontId="1"/>
  </si>
  <si>
    <t>便秘薬を定期的に使用しても排便がなかった</t>
    <rPh sb="0" eb="3">
      <t>ベンピヤク</t>
    </rPh>
    <rPh sb="4" eb="7">
      <t>テイキテキ</t>
    </rPh>
    <rPh sb="8" eb="10">
      <t>シヨウ</t>
    </rPh>
    <rPh sb="13" eb="15">
      <t>ハイベン</t>
    </rPh>
    <phoneticPr fontId="1"/>
  </si>
  <si>
    <t>食事量は変わらない</t>
    <rPh sb="0" eb="3">
      <t>ショクジリョウ</t>
    </rPh>
    <rPh sb="4" eb="5">
      <t>カ</t>
    </rPh>
    <phoneticPr fontId="1"/>
  </si>
  <si>
    <t>食事量が減っている</t>
    <rPh sb="0" eb="3">
      <t>ショクジリョウ</t>
    </rPh>
    <rPh sb="4" eb="5">
      <t>ヘ</t>
    </rPh>
    <phoneticPr fontId="1"/>
  </si>
  <si>
    <t>食事が全くとれない</t>
    <rPh sb="0" eb="2">
      <t>ショクジ</t>
    </rPh>
    <rPh sb="3" eb="4">
      <t>マッタ</t>
    </rPh>
    <phoneticPr fontId="1"/>
  </si>
  <si>
    <t>聞き取り項目</t>
    <rPh sb="0" eb="1">
      <t>キ</t>
    </rPh>
    <rPh sb="2" eb="3">
      <t>ト</t>
    </rPh>
    <rPh sb="4" eb="6">
      <t>コウモク</t>
    </rPh>
    <phoneticPr fontId="1"/>
  </si>
  <si>
    <r>
      <t>趣味や外出など身の回り</t>
    </r>
    <r>
      <rPr>
        <u/>
        <sz val="11"/>
        <color theme="1"/>
        <rFont val="游ゴシック"/>
        <family val="3"/>
        <charset val="128"/>
        <scheme val="minor"/>
      </rPr>
      <t>以外</t>
    </r>
    <r>
      <rPr>
        <sz val="11"/>
        <color theme="1"/>
        <rFont val="游ゴシック"/>
        <family val="2"/>
        <charset val="128"/>
        <scheme val="minor"/>
      </rPr>
      <t>の日常生活に支障がある</t>
    </r>
    <rPh sb="0" eb="2">
      <t>シュミ</t>
    </rPh>
    <rPh sb="3" eb="5">
      <t>ガイシュツ</t>
    </rPh>
    <rPh sb="7" eb="8">
      <t>ミ</t>
    </rPh>
    <rPh sb="9" eb="10">
      <t>マワ</t>
    </rPh>
    <rPh sb="11" eb="13">
      <t>イガイ</t>
    </rPh>
    <rPh sb="14" eb="18">
      <t>ニチジョウセイカツ</t>
    </rPh>
    <rPh sb="19" eb="21">
      <t>シショウ</t>
    </rPh>
    <phoneticPr fontId="1"/>
  </si>
  <si>
    <r>
      <t>趣味や外出など身の回り</t>
    </r>
    <r>
      <rPr>
        <u/>
        <sz val="11"/>
        <color theme="1"/>
        <rFont val="游ゴシック"/>
        <family val="3"/>
        <charset val="128"/>
        <scheme val="minor"/>
      </rPr>
      <t>以外</t>
    </r>
    <r>
      <rPr>
        <sz val="11"/>
        <color theme="1"/>
        <rFont val="游ゴシック"/>
        <family val="2"/>
        <charset val="128"/>
        <scheme val="minor"/>
      </rPr>
      <t>の日常生活に支障がある</t>
    </r>
    <rPh sb="0" eb="2">
      <t>シュミ</t>
    </rPh>
    <rPh sb="3" eb="5">
      <t>ガイシュツ</t>
    </rPh>
    <rPh sb="7" eb="8">
      <t>ミ</t>
    </rPh>
    <rPh sb="9" eb="10">
      <t>マワ</t>
    </rPh>
    <rPh sb="11" eb="13">
      <t>イガイ</t>
    </rPh>
    <rPh sb="14" eb="16">
      <t>ニチジョウ</t>
    </rPh>
    <rPh sb="16" eb="18">
      <t>セイカツ</t>
    </rPh>
    <rPh sb="19" eb="21">
      <t>シショウ</t>
    </rPh>
    <phoneticPr fontId="1"/>
  </si>
  <si>
    <t>身の回りの日常生活に支障がある(箸が使えない等)</t>
    <rPh sb="0" eb="1">
      <t>ミ</t>
    </rPh>
    <rPh sb="2" eb="3">
      <t>マワ</t>
    </rPh>
    <rPh sb="5" eb="9">
      <t>ニチジョウセイカツ</t>
    </rPh>
    <rPh sb="10" eb="12">
      <t>シショウ</t>
    </rPh>
    <rPh sb="16" eb="17">
      <t>ハシ</t>
    </rPh>
    <rPh sb="18" eb="19">
      <t>ツカ</t>
    </rPh>
    <rPh sb="22" eb="23">
      <t>ナド</t>
    </rPh>
    <phoneticPr fontId="1"/>
  </si>
  <si>
    <t>身の回りの日常生活に支障がある</t>
    <rPh sb="0" eb="1">
      <t>ミ</t>
    </rPh>
    <rPh sb="2" eb="3">
      <t>マワ</t>
    </rPh>
    <rPh sb="5" eb="7">
      <t>ニチジョウ</t>
    </rPh>
    <rPh sb="7" eb="9">
      <t>セイカツ</t>
    </rPh>
    <rPh sb="10" eb="12">
      <t>シショウ</t>
    </rPh>
    <phoneticPr fontId="1"/>
  </si>
  <si>
    <t>普段の食事が食べられる</t>
    <rPh sb="0" eb="2">
      <t>フダン</t>
    </rPh>
    <rPh sb="3" eb="5">
      <t>ショクジ</t>
    </rPh>
    <rPh sb="6" eb="7">
      <t>タ</t>
    </rPh>
    <phoneticPr fontId="1"/>
  </si>
  <si>
    <t>食事内容の変更が必要</t>
    <rPh sb="0" eb="4">
      <t>ショクジナイヨウ</t>
    </rPh>
    <rPh sb="5" eb="7">
      <t>ヘンコウ</t>
    </rPh>
    <rPh sb="8" eb="10">
      <t>ヒツヨウ</t>
    </rPh>
    <phoneticPr fontId="1"/>
  </si>
  <si>
    <t>食事が食べられない</t>
    <rPh sb="0" eb="2">
      <t>ショクジ</t>
    </rPh>
    <rPh sb="3" eb="4">
      <t>タ</t>
    </rPh>
    <phoneticPr fontId="1"/>
  </si>
  <si>
    <t>普段の生活に変わりはない</t>
    <rPh sb="0" eb="2">
      <t>フダン</t>
    </rPh>
    <rPh sb="3" eb="5">
      <t>セイカツ</t>
    </rPh>
    <rPh sb="6" eb="7">
      <t>カ</t>
    </rPh>
    <phoneticPr fontId="1"/>
  </si>
  <si>
    <t>身の回りの日常生活に支障がある(しゃっくりで眠れない等)</t>
    <rPh sb="0" eb="1">
      <t>ミ</t>
    </rPh>
    <rPh sb="2" eb="3">
      <t>マワ</t>
    </rPh>
    <rPh sb="5" eb="7">
      <t>ニチジョウ</t>
    </rPh>
    <rPh sb="7" eb="9">
      <t>セイカツ</t>
    </rPh>
    <rPh sb="10" eb="12">
      <t>シショウ</t>
    </rPh>
    <rPh sb="22" eb="23">
      <t>ネム</t>
    </rPh>
    <rPh sb="26" eb="27">
      <t>ナド</t>
    </rPh>
    <phoneticPr fontId="1"/>
  </si>
  <si>
    <t>◆口腔内が乾燥していましたか？</t>
    <rPh sb="1" eb="4">
      <t>コウクウナイ</t>
    </rPh>
    <rPh sb="5" eb="7">
      <t>カンソウ</t>
    </rPh>
    <phoneticPr fontId="1"/>
  </si>
  <si>
    <t>食事内容の変更が必要</t>
    <phoneticPr fontId="1"/>
  </si>
  <si>
    <t>◆息切れがありましたか？</t>
    <rPh sb="1" eb="3">
      <t>イキギ</t>
    </rPh>
    <phoneticPr fontId="1"/>
  </si>
  <si>
    <t>走ったり運動をすると息切れがある</t>
    <rPh sb="0" eb="1">
      <t>ハシ</t>
    </rPh>
    <rPh sb="4" eb="6">
      <t>ウンドウ</t>
    </rPh>
    <rPh sb="10" eb="12">
      <t>イキギ</t>
    </rPh>
    <phoneticPr fontId="1"/>
  </si>
  <si>
    <t>◆咳がありましたか？</t>
    <rPh sb="1" eb="2">
      <t>セキ</t>
    </rPh>
    <phoneticPr fontId="1"/>
  </si>
  <si>
    <t>軽度の症状</t>
    <rPh sb="0" eb="2">
      <t>ケイド</t>
    </rPh>
    <rPh sb="3" eb="5">
      <t>ショウジョウ</t>
    </rPh>
    <phoneticPr fontId="1"/>
  </si>
  <si>
    <t>高度の症状で身の回りの日常生活に支障がある</t>
    <rPh sb="0" eb="2">
      <t>コウド</t>
    </rPh>
    <rPh sb="3" eb="5">
      <t>ショウジョウ</t>
    </rPh>
    <phoneticPr fontId="1"/>
  </si>
  <si>
    <t>中等度の症状で外出など身の回り以外の日常生活に支障がある</t>
    <rPh sb="0" eb="3">
      <t>チュウトウド</t>
    </rPh>
    <rPh sb="4" eb="6">
      <t>ショウジョウ</t>
    </rPh>
    <phoneticPr fontId="1"/>
  </si>
  <si>
    <t>◆脱毛がありましたか？</t>
    <rPh sb="1" eb="3">
      <t>ダツモウ</t>
    </rPh>
    <phoneticPr fontId="1"/>
  </si>
  <si>
    <t>近くで見るとわかる程度の脱毛</t>
    <rPh sb="0" eb="1">
      <t>チカ</t>
    </rPh>
    <rPh sb="12" eb="14">
      <t>ダツモウ</t>
    </rPh>
    <phoneticPr fontId="1"/>
  </si>
  <si>
    <t>ウィッグ等が必要となる程度の脱毛</t>
    <rPh sb="4" eb="5">
      <t>ナド</t>
    </rPh>
    <rPh sb="6" eb="8">
      <t>ヒツヨウ</t>
    </rPh>
    <rPh sb="11" eb="13">
      <t>テイド</t>
    </rPh>
    <rPh sb="14" eb="16">
      <t>ダツモウ</t>
    </rPh>
    <phoneticPr fontId="1"/>
  </si>
  <si>
    <t>狭い範囲(全身の10%未満)で皮疹がある</t>
    <rPh sb="0" eb="1">
      <t>セマ</t>
    </rPh>
    <rPh sb="2" eb="4">
      <t>ハンイ</t>
    </rPh>
    <rPh sb="5" eb="7">
      <t>ゼンシン</t>
    </rPh>
    <rPh sb="11" eb="13">
      <t>ミマン</t>
    </rPh>
    <rPh sb="15" eb="17">
      <t>ヒシン</t>
    </rPh>
    <phoneticPr fontId="1"/>
  </si>
  <si>
    <t>広い範囲で皮疹があり、身の回りの日常生活に支障がある</t>
    <rPh sb="0" eb="1">
      <t>ヒロ</t>
    </rPh>
    <rPh sb="2" eb="4">
      <t>ハンイ</t>
    </rPh>
    <rPh sb="5" eb="7">
      <t>ヒシン</t>
    </rPh>
    <rPh sb="11" eb="12">
      <t>ミ</t>
    </rPh>
    <rPh sb="13" eb="14">
      <t>マワ</t>
    </rPh>
    <rPh sb="16" eb="20">
      <t>ニチジョウセイカツ</t>
    </rPh>
    <rPh sb="21" eb="23">
      <t>シショウ</t>
    </rPh>
    <phoneticPr fontId="1"/>
  </si>
  <si>
    <t>◆皮膚の乾燥はありましたか？【範囲の目安】頭部9%,上肢9%×2,下肢18%×2,体幹片面18%</t>
    <rPh sb="1" eb="3">
      <t>ヒフ</t>
    </rPh>
    <rPh sb="4" eb="6">
      <t>カンソウ</t>
    </rPh>
    <phoneticPr fontId="1"/>
  </si>
  <si>
    <t>狭い範囲(全身の10%未満)で乾燥がある</t>
    <rPh sb="0" eb="1">
      <t>セマ</t>
    </rPh>
    <rPh sb="2" eb="4">
      <t>ハンイ</t>
    </rPh>
    <rPh sb="5" eb="7">
      <t>ゼンシン</t>
    </rPh>
    <rPh sb="11" eb="13">
      <t>ミマン</t>
    </rPh>
    <rPh sb="15" eb="17">
      <t>カンソウ</t>
    </rPh>
    <phoneticPr fontId="1"/>
  </si>
  <si>
    <t>広い範囲で乾燥があり、紅斑や痒みを伴う</t>
    <rPh sb="0" eb="1">
      <t>ヒロ</t>
    </rPh>
    <rPh sb="2" eb="4">
      <t>ハンイ</t>
    </rPh>
    <rPh sb="5" eb="7">
      <t>カンソウ</t>
    </rPh>
    <rPh sb="11" eb="13">
      <t>コウハン</t>
    </rPh>
    <rPh sb="14" eb="15">
      <t>カユ</t>
    </rPh>
    <rPh sb="17" eb="18">
      <t>トモナ</t>
    </rPh>
    <phoneticPr fontId="1"/>
  </si>
  <si>
    <t>広い範囲で乾燥・痒みがあり、身の回りの日常生活に支障がある</t>
    <rPh sb="0" eb="1">
      <t>ヒロ</t>
    </rPh>
    <rPh sb="2" eb="4">
      <t>ハンイ</t>
    </rPh>
    <rPh sb="5" eb="7">
      <t>カンソウ</t>
    </rPh>
    <rPh sb="8" eb="9">
      <t>カユ</t>
    </rPh>
    <rPh sb="14" eb="15">
      <t>ミ</t>
    </rPh>
    <rPh sb="16" eb="17">
      <t>マワ</t>
    </rPh>
    <rPh sb="19" eb="23">
      <t>ニチジョウセイカツ</t>
    </rPh>
    <rPh sb="24" eb="26">
      <t>シショウ</t>
    </rPh>
    <phoneticPr fontId="1"/>
  </si>
  <si>
    <t>◆爪の周りが赤く腫れるなどの炎症がありましたか？</t>
    <rPh sb="1" eb="2">
      <t>ツメ</t>
    </rPh>
    <rPh sb="3" eb="4">
      <t>マワ</t>
    </rPh>
    <rPh sb="6" eb="7">
      <t>アカ</t>
    </rPh>
    <rPh sb="8" eb="9">
      <t>ハ</t>
    </rPh>
    <rPh sb="14" eb="16">
      <t>エンショウ</t>
    </rPh>
    <phoneticPr fontId="1"/>
  </si>
  <si>
    <t>炎症はあるが軽度の症状</t>
    <rPh sb="0" eb="2">
      <t>エンショウ</t>
    </rPh>
    <rPh sb="6" eb="8">
      <t>ケイド</t>
    </rPh>
    <rPh sb="9" eb="11">
      <t>ショウジョウ</t>
    </rPh>
    <phoneticPr fontId="1"/>
  </si>
  <si>
    <t>痛みを伴い、身の回り以外の日常生活に支障がある</t>
    <rPh sb="0" eb="1">
      <t>イタ</t>
    </rPh>
    <rPh sb="3" eb="4">
      <t>トモナ</t>
    </rPh>
    <rPh sb="6" eb="7">
      <t>ミ</t>
    </rPh>
    <rPh sb="8" eb="9">
      <t>マワ</t>
    </rPh>
    <rPh sb="10" eb="12">
      <t>イガイ</t>
    </rPh>
    <rPh sb="13" eb="17">
      <t>ニチジョウセイカツ</t>
    </rPh>
    <rPh sb="18" eb="20">
      <t>シショウ</t>
    </rPh>
    <phoneticPr fontId="1"/>
  </si>
  <si>
    <r>
      <t>広い範囲で皮疹があり、身の回り</t>
    </r>
    <r>
      <rPr>
        <u/>
        <sz val="11"/>
        <color theme="1"/>
        <rFont val="游ゴシック"/>
        <family val="3"/>
        <charset val="128"/>
        <scheme val="minor"/>
      </rPr>
      <t>以外</t>
    </r>
    <r>
      <rPr>
        <sz val="11"/>
        <color theme="1"/>
        <rFont val="游ゴシック"/>
        <family val="2"/>
        <charset val="128"/>
        <scheme val="minor"/>
      </rPr>
      <t>の日常生活に支障がある</t>
    </r>
    <rPh sb="0" eb="1">
      <t>ヒロ</t>
    </rPh>
    <rPh sb="2" eb="4">
      <t>ハンイ</t>
    </rPh>
    <rPh sb="5" eb="7">
      <t>ヒシン</t>
    </rPh>
    <phoneticPr fontId="1"/>
  </si>
  <si>
    <t>痛みを伴う高度の炎症があり、身の回りの日常生活に支障がある</t>
    <rPh sb="0" eb="1">
      <t>イタ</t>
    </rPh>
    <rPh sb="3" eb="4">
      <t>トモナ</t>
    </rPh>
    <rPh sb="5" eb="7">
      <t>コウド</t>
    </rPh>
    <rPh sb="8" eb="10">
      <t>エンショウ</t>
    </rPh>
    <rPh sb="14" eb="15">
      <t>ミ</t>
    </rPh>
    <rPh sb="16" eb="17">
      <t>マワ</t>
    </rPh>
    <rPh sb="19" eb="23">
      <t>ニチジョウセイカツ</t>
    </rPh>
    <rPh sb="24" eb="26">
      <t>シショウ</t>
    </rPh>
    <phoneticPr fontId="1"/>
  </si>
  <si>
    <t>◆血圧が高くなりましたか？</t>
    <rPh sb="1" eb="3">
      <t>ケツアツ</t>
    </rPh>
    <rPh sb="4" eb="5">
      <t>タカ</t>
    </rPh>
    <phoneticPr fontId="1"/>
  </si>
  <si>
    <t>収縮期血圧120～139mmHgまたは拡張期血圧80～89mmHg</t>
    <rPh sb="0" eb="5">
      <t>シュウシュクキケツアツ</t>
    </rPh>
    <rPh sb="19" eb="24">
      <t>カクチョウキケツアツ</t>
    </rPh>
    <phoneticPr fontId="1"/>
  </si>
  <si>
    <t>収縮期血圧140～159mmHgまたは拡張期血圧90～99mmHg</t>
    <rPh sb="0" eb="5">
      <t>シュウシュクキケツアツ</t>
    </rPh>
    <rPh sb="19" eb="24">
      <t>カクチョウキケツアツ</t>
    </rPh>
    <phoneticPr fontId="1"/>
  </si>
  <si>
    <t>収縮期血圧160mmHg以上または拡張期血圧100mmHg以上</t>
    <rPh sb="0" eb="5">
      <t>シュウシュクキケツアツ</t>
    </rPh>
    <rPh sb="12" eb="14">
      <t>イジョウ</t>
    </rPh>
    <rPh sb="17" eb="22">
      <t>カクチョウキケツアツ</t>
    </rPh>
    <rPh sb="29" eb="31">
      <t>イジョウ</t>
    </rPh>
    <phoneticPr fontId="1"/>
  </si>
  <si>
    <t>尿に血が混じっていたり、排尿時痛があるなど、</t>
    <rPh sb="0" eb="1">
      <t>ニョウ</t>
    </rPh>
    <rPh sb="2" eb="3">
      <t>チ</t>
    </rPh>
    <rPh sb="4" eb="5">
      <t>マ</t>
    </rPh>
    <rPh sb="12" eb="16">
      <t>ハイニョウジツウ</t>
    </rPh>
    <phoneticPr fontId="1"/>
  </si>
  <si>
    <t>排尿に関して異常があれば下のメモ欄へ記載してください。</t>
    <phoneticPr fontId="1"/>
  </si>
  <si>
    <t>皮疹</t>
    <phoneticPr fontId="1"/>
  </si>
  <si>
    <t>◆皮疹や発疹がありましたか？【範囲の目安】頭部9%,上肢9%×2,下肢18%×2,体幹片面18%</t>
    <rPh sb="1" eb="3">
      <t>ヒシン</t>
    </rPh>
    <rPh sb="4" eb="6">
      <t>ホッシン</t>
    </rPh>
    <phoneticPr fontId="1"/>
  </si>
  <si>
    <t>眼の異常</t>
    <rPh sb="0" eb="1">
      <t>メ</t>
    </rPh>
    <rPh sb="2" eb="4">
      <t>イジョウ</t>
    </rPh>
    <phoneticPr fontId="1"/>
  </si>
  <si>
    <t>◆目の異常はありましたか？</t>
    <rPh sb="1" eb="2">
      <t>メ</t>
    </rPh>
    <rPh sb="3" eb="5">
      <t>イジョウ</t>
    </rPh>
    <phoneticPr fontId="1"/>
  </si>
  <si>
    <t>目が見えにくくなったり、結膜炎になるなど、</t>
    <rPh sb="0" eb="1">
      <t>メ</t>
    </rPh>
    <rPh sb="2" eb="3">
      <t>ミ</t>
    </rPh>
    <rPh sb="12" eb="15">
      <t>ケツマクエン</t>
    </rPh>
    <phoneticPr fontId="1"/>
  </si>
  <si>
    <t>目に異常があれば下のメモ欄へ記載して下さい。</t>
    <rPh sb="0" eb="1">
      <t>メ</t>
    </rPh>
    <rPh sb="2" eb="4">
      <t>イジョウ</t>
    </rPh>
    <rPh sb="8" eb="9">
      <t>シタ</t>
    </rPh>
    <rPh sb="12" eb="13">
      <t>ラン</t>
    </rPh>
    <rPh sb="14" eb="16">
      <t>キサイ</t>
    </rPh>
    <rPh sb="18" eb="19">
      <t>クダ</t>
    </rPh>
    <phoneticPr fontId="1"/>
  </si>
  <si>
    <t>手足症候群</t>
    <rPh sb="0" eb="5">
      <t>テアシショウコウグン</t>
    </rPh>
    <phoneticPr fontId="1"/>
  </si>
  <si>
    <t>◆手のひらや足の裏に腫れや痛み、しびれなどの症状はありましたか？</t>
    <rPh sb="1" eb="2">
      <t>テ</t>
    </rPh>
    <rPh sb="6" eb="7">
      <t>アシ</t>
    </rPh>
    <rPh sb="8" eb="9">
      <t>ウラ</t>
    </rPh>
    <rPh sb="10" eb="11">
      <t>ハ</t>
    </rPh>
    <rPh sb="13" eb="14">
      <t>イタ</t>
    </rPh>
    <rPh sb="22" eb="24">
      <t>ショウジョウ</t>
    </rPh>
    <phoneticPr fontId="1"/>
  </si>
  <si>
    <t>赤くなっているが症状は軽度で痛みはない</t>
    <rPh sb="0" eb="1">
      <t>アカ</t>
    </rPh>
    <rPh sb="8" eb="10">
      <t>ショウジョウ</t>
    </rPh>
    <rPh sb="11" eb="13">
      <t>ケイド</t>
    </rPh>
    <rPh sb="14" eb="15">
      <t>イタ</t>
    </rPh>
    <phoneticPr fontId="1"/>
  </si>
  <si>
    <t>強い痛みを伴い、身の回りの日常生活に支障がある</t>
    <rPh sb="0" eb="1">
      <t>ツヨ</t>
    </rPh>
    <rPh sb="2" eb="3">
      <t>イタ</t>
    </rPh>
    <rPh sb="5" eb="6">
      <t>トモナ</t>
    </rPh>
    <rPh sb="8" eb="9">
      <t>ミ</t>
    </rPh>
    <rPh sb="10" eb="11">
      <t>マワ</t>
    </rPh>
    <rPh sb="13" eb="17">
      <t>ニチジョウセイカツ</t>
    </rPh>
    <rPh sb="18" eb="20">
      <t>シショウ</t>
    </rPh>
    <phoneticPr fontId="1"/>
  </si>
  <si>
    <t>耳の異常</t>
    <rPh sb="0" eb="1">
      <t>ミミ</t>
    </rPh>
    <rPh sb="2" eb="4">
      <t>イジョウ</t>
    </rPh>
    <phoneticPr fontId="1"/>
  </si>
  <si>
    <t>◆耳の異常はありましたか？</t>
    <rPh sb="1" eb="2">
      <t>ミミ</t>
    </rPh>
    <rPh sb="3" eb="5">
      <t>イジョウ</t>
    </rPh>
    <phoneticPr fontId="1"/>
  </si>
  <si>
    <t>音が聞こえにくくなったり、</t>
    <rPh sb="0" eb="1">
      <t>オト</t>
    </rPh>
    <rPh sb="2" eb="3">
      <t>キ</t>
    </rPh>
    <phoneticPr fontId="1"/>
  </si>
  <si>
    <t>耳に異常があれば下のメモ欄へ記載して下さい。</t>
    <rPh sb="0" eb="1">
      <t>ミミ</t>
    </rPh>
    <rPh sb="2" eb="4">
      <t>イジョウ</t>
    </rPh>
    <rPh sb="8" eb="9">
      <t>シタ</t>
    </rPh>
    <rPh sb="12" eb="13">
      <t>ラン</t>
    </rPh>
    <rPh sb="14" eb="16">
      <t>キサイ</t>
    </rPh>
    <rPh sb="18" eb="19">
      <t>クダ</t>
    </rPh>
    <phoneticPr fontId="1"/>
  </si>
  <si>
    <t>腹痛</t>
    <rPh sb="0" eb="2">
      <t>フクツウ</t>
    </rPh>
    <phoneticPr fontId="1"/>
  </si>
  <si>
    <t>◆腹痛はありましたか？</t>
    <rPh sb="1" eb="3">
      <t>フクツウ</t>
    </rPh>
    <phoneticPr fontId="1"/>
  </si>
  <si>
    <t>詳細を下のメモ欄へ記載して下さい。</t>
    <rPh sb="0" eb="2">
      <t>ショウサイ</t>
    </rPh>
    <rPh sb="3" eb="4">
      <t>シタ</t>
    </rPh>
    <rPh sb="7" eb="8">
      <t>ラン</t>
    </rPh>
    <rPh sb="9" eb="11">
      <t>キサイ</t>
    </rPh>
    <rPh sb="13" eb="14">
      <t>クダ</t>
    </rPh>
    <phoneticPr fontId="1"/>
  </si>
  <si>
    <t>症状の程度や、お腹を押したときに痛むかどうか、など</t>
    <rPh sb="0" eb="2">
      <t>ショウジョウ</t>
    </rPh>
    <rPh sb="3" eb="5">
      <t>テイド</t>
    </rPh>
    <rPh sb="8" eb="9">
      <t>ナカ</t>
    </rPh>
    <rPh sb="10" eb="11">
      <t>オ</t>
    </rPh>
    <rPh sb="16" eb="17">
      <t>イタ</t>
    </rPh>
    <phoneticPr fontId="1"/>
  </si>
  <si>
    <t>◆点滴中や点滴後に血管に沿って痛みがありましたか？</t>
    <rPh sb="1" eb="3">
      <t>テンテキ</t>
    </rPh>
    <rPh sb="3" eb="4">
      <t>チュウ</t>
    </rPh>
    <rPh sb="5" eb="7">
      <t>テンテキ</t>
    </rPh>
    <rPh sb="7" eb="8">
      <t>ゴ</t>
    </rPh>
    <rPh sb="9" eb="11">
      <t>ケッカン</t>
    </rPh>
    <rPh sb="12" eb="13">
      <t>ソ</t>
    </rPh>
    <rPh sb="15" eb="16">
      <t>イタ</t>
    </rPh>
    <phoneticPr fontId="1"/>
  </si>
  <si>
    <t>血管に沿って痛みや炎症があった場合は、</t>
    <rPh sb="0" eb="2">
      <t>ケッカン</t>
    </rPh>
    <rPh sb="3" eb="4">
      <t>ソ</t>
    </rPh>
    <rPh sb="6" eb="7">
      <t>イタ</t>
    </rPh>
    <rPh sb="9" eb="11">
      <t>エンショウ</t>
    </rPh>
    <rPh sb="15" eb="17">
      <t>バアイ</t>
    </rPh>
    <phoneticPr fontId="1"/>
  </si>
  <si>
    <t>発現時期や症状について下のメモ欄へ記載して下さい。</t>
    <rPh sb="0" eb="4">
      <t>ハツゲンジキ</t>
    </rPh>
    <rPh sb="5" eb="7">
      <t>ショウジョウ</t>
    </rPh>
    <rPh sb="17" eb="19">
      <t>キサイ</t>
    </rPh>
    <rPh sb="21" eb="22">
      <t>クダ</t>
    </rPh>
    <phoneticPr fontId="1"/>
  </si>
  <si>
    <t>出血</t>
    <rPh sb="0" eb="2">
      <t>シュッケツ</t>
    </rPh>
    <phoneticPr fontId="1"/>
  </si>
  <si>
    <t>症状があれば、どこからの出血か、容易に止血可能であったかなど、</t>
    <rPh sb="0" eb="2">
      <t>ショウジョウ</t>
    </rPh>
    <rPh sb="12" eb="14">
      <t>シュッケツ</t>
    </rPh>
    <rPh sb="16" eb="18">
      <t>ヨウイ</t>
    </rPh>
    <rPh sb="19" eb="21">
      <t>シケツ</t>
    </rPh>
    <rPh sb="21" eb="23">
      <t>カノウ</t>
    </rPh>
    <phoneticPr fontId="1"/>
  </si>
  <si>
    <t>◆排尿時の異常はありましたか？</t>
    <rPh sb="1" eb="4">
      <t>ハイニョウジ</t>
    </rPh>
    <rPh sb="5" eb="7">
      <t>イジョウ</t>
    </rPh>
    <phoneticPr fontId="1"/>
  </si>
  <si>
    <t>排尿時の異常</t>
    <rPh sb="0" eb="3">
      <t>ハイニョウジ</t>
    </rPh>
    <rPh sb="4" eb="6">
      <t>イジョウ</t>
    </rPh>
    <phoneticPr fontId="1"/>
  </si>
  <si>
    <t>副作用</t>
    <rPh sb="0" eb="1">
      <t>フク</t>
    </rPh>
    <rPh sb="1" eb="3">
      <t>サヨウ</t>
    </rPh>
    <phoneticPr fontId="1"/>
  </si>
  <si>
    <t>聞き取りシート質問</t>
    <rPh sb="0" eb="1">
      <t>キ</t>
    </rPh>
    <rPh sb="2" eb="3">
      <t>ト</t>
    </rPh>
    <rPh sb="7" eb="9">
      <t>シツモン</t>
    </rPh>
    <phoneticPr fontId="1"/>
  </si>
  <si>
    <t>レジメン</t>
    <phoneticPr fontId="1"/>
  </si>
  <si>
    <t>発熱があれば下のメモ欄へ体温など詳細を記載して下さい。</t>
    <rPh sb="0" eb="2">
      <t>ハツネツ</t>
    </rPh>
    <rPh sb="6" eb="7">
      <t>シタ</t>
    </rPh>
    <rPh sb="10" eb="11">
      <t>ラン</t>
    </rPh>
    <rPh sb="12" eb="14">
      <t>タイオン</t>
    </rPh>
    <rPh sb="16" eb="18">
      <t>ショウサイ</t>
    </rPh>
    <rPh sb="19" eb="21">
      <t>キサイ</t>
    </rPh>
    <rPh sb="23" eb="24">
      <t>クダ</t>
    </rPh>
    <phoneticPr fontId="1"/>
  </si>
  <si>
    <t>嘔吐があった場合はどういった時に嘔吐があったかなど</t>
    <rPh sb="0" eb="2">
      <t>オウト</t>
    </rPh>
    <rPh sb="6" eb="8">
      <t>バアイ</t>
    </rPh>
    <rPh sb="14" eb="15">
      <t>トキ</t>
    </rPh>
    <rPh sb="16" eb="18">
      <t>オウト</t>
    </rPh>
    <phoneticPr fontId="1"/>
  </si>
  <si>
    <t>-</t>
    <phoneticPr fontId="1"/>
  </si>
  <si>
    <t>むくみがある場合はその部位と程度を下のメモ欄へ</t>
    <rPh sb="6" eb="8">
      <t>バアイ</t>
    </rPh>
    <rPh sb="11" eb="13">
      <t>ブイ</t>
    </rPh>
    <rPh sb="14" eb="16">
      <t>テイド</t>
    </rPh>
    <rPh sb="17" eb="18">
      <t>シタ</t>
    </rPh>
    <rPh sb="21" eb="22">
      <t>ラン</t>
    </rPh>
    <phoneticPr fontId="1"/>
  </si>
  <si>
    <t>記載して下さい。</t>
    <rPh sb="0" eb="2">
      <t>キサイ</t>
    </rPh>
    <rPh sb="4" eb="5">
      <t>クダ</t>
    </rPh>
    <phoneticPr fontId="1"/>
  </si>
  <si>
    <t>身の回りの日常生活動作、安静時にも息切れがある</t>
    <rPh sb="0" eb="1">
      <t>ミ</t>
    </rPh>
    <rPh sb="2" eb="3">
      <t>マワ</t>
    </rPh>
    <rPh sb="5" eb="7">
      <t>ニチジョウ</t>
    </rPh>
    <rPh sb="7" eb="9">
      <t>セイカツ</t>
    </rPh>
    <rPh sb="9" eb="11">
      <t>ドウサ</t>
    </rPh>
    <rPh sb="12" eb="15">
      <t>アンセイジ</t>
    </rPh>
    <rPh sb="17" eb="19">
      <t>イキギ</t>
    </rPh>
    <phoneticPr fontId="1"/>
  </si>
  <si>
    <t>身の回り以外の日常生活動作、軽度の労作で息切れがある</t>
    <rPh sb="0" eb="1">
      <t>ミ</t>
    </rPh>
    <rPh sb="2" eb="3">
      <t>マワ</t>
    </rPh>
    <rPh sb="4" eb="6">
      <t>イガイ</t>
    </rPh>
    <rPh sb="7" eb="13">
      <t>ニチジョウセイカツドウサ</t>
    </rPh>
    <phoneticPr fontId="1"/>
  </si>
  <si>
    <t>高血糖</t>
    <rPh sb="0" eb="3">
      <t>コウケットウ</t>
    </rPh>
    <phoneticPr fontId="1"/>
  </si>
  <si>
    <t>悪心･嘔吐</t>
    <rPh sb="0" eb="2">
      <t>オシン</t>
    </rPh>
    <rPh sb="3" eb="5">
      <t>オウト</t>
    </rPh>
    <phoneticPr fontId="1"/>
  </si>
  <si>
    <t>頭痛</t>
    <rPh sb="0" eb="2">
      <t>ズツウ</t>
    </rPh>
    <phoneticPr fontId="1"/>
  </si>
  <si>
    <t>皮膚炎</t>
    <rPh sb="0" eb="3">
      <t>ヒフエン</t>
    </rPh>
    <phoneticPr fontId="1"/>
  </si>
  <si>
    <t>貧血</t>
    <rPh sb="0" eb="2">
      <t>ヒンケツ</t>
    </rPh>
    <phoneticPr fontId="1"/>
  </si>
  <si>
    <t>アレルギー症状</t>
    <rPh sb="5" eb="7">
      <t>ショウジョウ</t>
    </rPh>
    <phoneticPr fontId="1"/>
  </si>
  <si>
    <t>◆吐き気や嘔吐はありましたか？　嘔吐があれば下のメモ欄へ記載してください。</t>
    <rPh sb="1" eb="2">
      <t>ハ</t>
    </rPh>
    <rPh sb="3" eb="4">
      <t>ケ</t>
    </rPh>
    <rPh sb="5" eb="7">
      <t>オウト</t>
    </rPh>
    <rPh sb="16" eb="18">
      <t>オウト</t>
    </rPh>
    <rPh sb="22" eb="23">
      <t>シタ</t>
    </rPh>
    <rPh sb="26" eb="27">
      <t>ラン</t>
    </rPh>
    <rPh sb="28" eb="30">
      <t>キサイ</t>
    </rPh>
    <phoneticPr fontId="1"/>
  </si>
  <si>
    <t>◆心臓がどきどきする、脈が乱れるなどの症状がありましたか？</t>
    <rPh sb="1" eb="3">
      <t>シンゾウ</t>
    </rPh>
    <rPh sb="11" eb="12">
      <t>ミャク</t>
    </rPh>
    <rPh sb="13" eb="14">
      <t>ミダ</t>
    </rPh>
    <rPh sb="19" eb="21">
      <t>ショウジョウ</t>
    </rPh>
    <phoneticPr fontId="1"/>
  </si>
  <si>
    <t>症状があれば下のメモ欄へ詳細を記載してください。</t>
    <rPh sb="0" eb="2">
      <t>ショウジョウ</t>
    </rPh>
    <rPh sb="6" eb="7">
      <t>シタ</t>
    </rPh>
    <rPh sb="10" eb="11">
      <t>ラン</t>
    </rPh>
    <rPh sb="12" eb="14">
      <t>ショウサイ</t>
    </rPh>
    <rPh sb="15" eb="17">
      <t>キサイ</t>
    </rPh>
    <phoneticPr fontId="1"/>
  </si>
  <si>
    <t>症状があれば下のメモ欄へ詳細を記載してください。</t>
    <phoneticPr fontId="1"/>
  </si>
  <si>
    <t>◆ふらつき、めまい、息切れ、動悸などの貧血症状はありましたか？</t>
    <rPh sb="10" eb="12">
      <t>イキギ</t>
    </rPh>
    <rPh sb="14" eb="16">
      <t>ドウキ</t>
    </rPh>
    <rPh sb="19" eb="23">
      <t>ヒンケツショウジョウ</t>
    </rPh>
    <phoneticPr fontId="1"/>
  </si>
  <si>
    <t>病院宛先</t>
    <rPh sb="0" eb="2">
      <t>ビョウイン</t>
    </rPh>
    <rPh sb="2" eb="4">
      <t>アテサキ</t>
    </rPh>
    <phoneticPr fontId="1"/>
  </si>
  <si>
    <t>FAX番号</t>
    <rPh sb="3" eb="5">
      <t>バンゴウ</t>
    </rPh>
    <phoneticPr fontId="1"/>
  </si>
  <si>
    <t>072-441-8811</t>
    <phoneticPr fontId="1"/>
  </si>
  <si>
    <t>市立岸和田市民病院　地域医療連携室　宛</t>
    <rPh sb="0" eb="9">
      <t>シリツキシワダシミンビョウイン</t>
    </rPh>
    <rPh sb="18" eb="19">
      <t>アテ</t>
    </rPh>
    <phoneticPr fontId="1"/>
  </si>
  <si>
    <t>◆頭痛がありましたか？</t>
    <rPh sb="1" eb="3">
      <t>ズツウ</t>
    </rPh>
    <phoneticPr fontId="1"/>
  </si>
  <si>
    <t>◆次のような皮膚症状がありましたか？症状があれば詳細を下のメモ欄へ記載してください。</t>
    <rPh sb="1" eb="2">
      <t>ツギ</t>
    </rPh>
    <rPh sb="6" eb="10">
      <t>ヒフショウジョウ</t>
    </rPh>
    <rPh sb="18" eb="20">
      <t>ショウジョウ</t>
    </rPh>
    <rPh sb="24" eb="26">
      <t>ショウサイ</t>
    </rPh>
    <rPh sb="27" eb="28">
      <t>シタ</t>
    </rPh>
    <rPh sb="31" eb="32">
      <t>ラン</t>
    </rPh>
    <rPh sb="33" eb="35">
      <t>キサイ</t>
    </rPh>
    <phoneticPr fontId="1"/>
  </si>
  <si>
    <t>目の充血やまぶたの腫れ、くちびるや陰部など粘膜のただれ、</t>
    <rPh sb="0" eb="1">
      <t>メ</t>
    </rPh>
    <rPh sb="2" eb="4">
      <t>ジュウケツ</t>
    </rPh>
    <rPh sb="9" eb="10">
      <t>ハ</t>
    </rPh>
    <rPh sb="17" eb="19">
      <t>インブ</t>
    </rPh>
    <rPh sb="21" eb="23">
      <t>ネンマク</t>
    </rPh>
    <phoneticPr fontId="1"/>
  </si>
  <si>
    <t>皮膚の広い範囲が赤くなる、のどの痛み、など</t>
    <rPh sb="0" eb="2">
      <t>ヒフ</t>
    </rPh>
    <rPh sb="16" eb="17">
      <t>イタ</t>
    </rPh>
    <phoneticPr fontId="1"/>
  </si>
  <si>
    <t>症状があれば詳細を下のメモ欄へ記載してください。</t>
    <rPh sb="0" eb="2">
      <t>ショウジョウ</t>
    </rPh>
    <rPh sb="6" eb="8">
      <t>ショウサイ</t>
    </rPh>
    <rPh sb="9" eb="10">
      <t>シタ</t>
    </rPh>
    <rPh sb="13" eb="14">
      <t>ラン</t>
    </rPh>
    <rPh sb="15" eb="17">
      <t>キサイ</t>
    </rPh>
    <phoneticPr fontId="1"/>
  </si>
  <si>
    <t>吐血、便が黒いなどの症状があればそれも記載してください。</t>
    <rPh sb="0" eb="2">
      <t>トケツ</t>
    </rPh>
    <rPh sb="3" eb="4">
      <t>ベン</t>
    </rPh>
    <rPh sb="5" eb="6">
      <t>クロ</t>
    </rPh>
    <rPh sb="10" eb="12">
      <t>ショウジョウ</t>
    </rPh>
    <rPh sb="19" eb="21">
      <t>キサイ</t>
    </rPh>
    <phoneticPr fontId="1"/>
  </si>
  <si>
    <t>◆アレルギー症状がありましたか？</t>
    <rPh sb="6" eb="8">
      <t>ショウジョウ</t>
    </rPh>
    <phoneticPr fontId="1"/>
  </si>
  <si>
    <t>顔や体がほてったり、赤くなって痒みがあったり、息苦しいなど、</t>
    <rPh sb="0" eb="1">
      <t>カオ</t>
    </rPh>
    <rPh sb="2" eb="3">
      <t>カラダ</t>
    </rPh>
    <rPh sb="10" eb="11">
      <t>アカ</t>
    </rPh>
    <rPh sb="15" eb="16">
      <t>カユ</t>
    </rPh>
    <rPh sb="23" eb="25">
      <t>イキグル</t>
    </rPh>
    <phoneticPr fontId="1"/>
  </si>
  <si>
    <t>アレルギー症状があれば詳細を下のメモ欄へ記載してください。</t>
    <rPh sb="5" eb="7">
      <t>ショウジョウ</t>
    </rPh>
    <rPh sb="11" eb="13">
      <t>ショウサイ</t>
    </rPh>
    <rPh sb="14" eb="15">
      <t>シタ</t>
    </rPh>
    <rPh sb="18" eb="19">
      <t>ラン</t>
    </rPh>
    <rPh sb="20" eb="22">
      <t>キサイ</t>
    </rPh>
    <phoneticPr fontId="1"/>
  </si>
  <si>
    <t>また、血便があればそれも記載してください。</t>
    <rPh sb="3" eb="5">
      <t>ケツベン</t>
    </rPh>
    <rPh sb="12" eb="14">
      <t>キサイ</t>
    </rPh>
    <phoneticPr fontId="1"/>
  </si>
  <si>
    <t>◆手や足にしもやけやあかぎれに似た症状はありましたか？</t>
    <rPh sb="1" eb="2">
      <t>テ</t>
    </rPh>
    <rPh sb="3" eb="4">
      <t>アシ</t>
    </rPh>
    <rPh sb="15" eb="16">
      <t>ニ</t>
    </rPh>
    <rPh sb="17" eb="19">
      <t>ショウジョウ</t>
    </rPh>
    <phoneticPr fontId="1"/>
  </si>
  <si>
    <t>症状の程度などの詳細を下のメモ欄へ記載してください。</t>
    <rPh sb="0" eb="2">
      <t>ショウジョウ</t>
    </rPh>
    <rPh sb="3" eb="5">
      <t>テイド</t>
    </rPh>
    <rPh sb="8" eb="10">
      <t>ショウサイ</t>
    </rPh>
    <rPh sb="11" eb="12">
      <t>シタ</t>
    </rPh>
    <rPh sb="15" eb="16">
      <t>ラン</t>
    </rPh>
    <rPh sb="17" eb="19">
      <t>キサイ</t>
    </rPh>
    <phoneticPr fontId="1"/>
  </si>
  <si>
    <t>血管痛･静脈炎</t>
    <rPh sb="0" eb="3">
      <t>ケッカンツウ</t>
    </rPh>
    <rPh sb="4" eb="7">
      <t>ジョウミャクエン</t>
    </rPh>
    <phoneticPr fontId="1"/>
  </si>
  <si>
    <t>筋･関節痛</t>
    <rPh sb="0" eb="1">
      <t>スジ</t>
    </rPh>
    <rPh sb="2" eb="5">
      <t>カンセツツウ</t>
    </rPh>
    <phoneticPr fontId="1"/>
  </si>
  <si>
    <t>◆手足やのどの周りなどにしびれはありましたか？症状のある部位をメモ欄へ記載してください。</t>
    <rPh sb="1" eb="3">
      <t>テアシ</t>
    </rPh>
    <rPh sb="7" eb="8">
      <t>マワ</t>
    </rPh>
    <rPh sb="23" eb="25">
      <t>ショウジョウ</t>
    </rPh>
    <rPh sb="28" eb="30">
      <t>ブイ</t>
    </rPh>
    <rPh sb="33" eb="34">
      <t>ラン</t>
    </rPh>
    <rPh sb="35" eb="37">
      <t>キサイ</t>
    </rPh>
    <phoneticPr fontId="1"/>
  </si>
  <si>
    <t>◆鼻血や血痰、吐血、喀血など出血の症状がありましたか？</t>
    <rPh sb="1" eb="3">
      <t>ハナヂ</t>
    </rPh>
    <rPh sb="4" eb="6">
      <t>ケッタン</t>
    </rPh>
    <rPh sb="7" eb="9">
      <t>トケツ</t>
    </rPh>
    <rPh sb="10" eb="12">
      <t>カッケツ</t>
    </rPh>
    <rPh sb="14" eb="16">
      <t>シュッケツ</t>
    </rPh>
    <rPh sb="17" eb="19">
      <t>ショウジョウ</t>
    </rPh>
    <phoneticPr fontId="1"/>
  </si>
  <si>
    <t>胸痛</t>
    <rPh sb="0" eb="2">
      <t>キョウツウ</t>
    </rPh>
    <phoneticPr fontId="1"/>
  </si>
  <si>
    <t>◆みぞおちや背中、腹部の痛み、吐き気･嘔吐はありましたか？</t>
    <rPh sb="6" eb="8">
      <t>セナカ</t>
    </rPh>
    <rPh sb="9" eb="11">
      <t>フクブ</t>
    </rPh>
    <rPh sb="12" eb="13">
      <t>イタ</t>
    </rPh>
    <rPh sb="15" eb="16">
      <t>ハ</t>
    </rPh>
    <rPh sb="17" eb="18">
      <t>ケ</t>
    </rPh>
    <rPh sb="19" eb="21">
      <t>オウト</t>
    </rPh>
    <phoneticPr fontId="1"/>
  </si>
  <si>
    <t>皮膚･粘膜障害</t>
    <rPh sb="0" eb="2">
      <t>ヒフ</t>
    </rPh>
    <rPh sb="3" eb="5">
      <t>ネンマク</t>
    </rPh>
    <rPh sb="5" eb="7">
      <t>ショウガイ</t>
    </rPh>
    <phoneticPr fontId="1"/>
  </si>
  <si>
    <t>◆胸がしめつけられるように痛むなどの症状はありましたか？</t>
    <rPh sb="1" eb="2">
      <t>ムネ</t>
    </rPh>
    <rPh sb="13" eb="14">
      <t>イタ</t>
    </rPh>
    <rPh sb="18" eb="20">
      <t>ショウジョウ</t>
    </rPh>
    <phoneticPr fontId="1"/>
  </si>
  <si>
    <t>腹･背部痛</t>
    <phoneticPr fontId="1"/>
  </si>
  <si>
    <t>◆全身や身体の一部がけいれんしたり、麻痺したりといった症状はありましたか？</t>
    <rPh sb="1" eb="3">
      <t>ゼンシン</t>
    </rPh>
    <rPh sb="4" eb="6">
      <t>カラダ</t>
    </rPh>
    <rPh sb="7" eb="9">
      <t>イチブ</t>
    </rPh>
    <rPh sb="18" eb="20">
      <t>マヒ</t>
    </rPh>
    <rPh sb="19" eb="20">
      <t>シビ</t>
    </rPh>
    <rPh sb="27" eb="29">
      <t>ショウジョウ</t>
    </rPh>
    <phoneticPr fontId="1"/>
  </si>
  <si>
    <t>痙攣･麻痺</t>
    <rPh sb="0" eb="2">
      <t>ケイレン</t>
    </rPh>
    <rPh sb="3" eb="5">
      <t>マヒ</t>
    </rPh>
    <phoneticPr fontId="1"/>
  </si>
  <si>
    <t>黄疸</t>
    <rPh sb="0" eb="2">
      <t>オウダン</t>
    </rPh>
    <phoneticPr fontId="1"/>
  </si>
  <si>
    <t>◆皮膚や白眼が黄色くなるなどの症状がありましたか？</t>
    <rPh sb="1" eb="3">
      <t>ヒフ</t>
    </rPh>
    <rPh sb="4" eb="6">
      <t>ハクガン</t>
    </rPh>
    <rPh sb="7" eb="9">
      <t>キイロ</t>
    </rPh>
    <rPh sb="15" eb="17">
      <t>ショウジョウ</t>
    </rPh>
    <phoneticPr fontId="1"/>
  </si>
  <si>
    <t>072-445-9893</t>
    <phoneticPr fontId="1"/>
  </si>
  <si>
    <t>072-430-0812</t>
    <phoneticPr fontId="1"/>
  </si>
  <si>
    <t>　　　　　　　　　　　　　　　病院　宛</t>
    <rPh sb="15" eb="17">
      <t>ビョウイン</t>
    </rPh>
    <rPh sb="18" eb="19">
      <t>アテ</t>
    </rPh>
    <phoneticPr fontId="1"/>
  </si>
  <si>
    <t>　　　-　　　-</t>
    <phoneticPr fontId="1"/>
  </si>
  <si>
    <t>医療法人　乳腺ケア　泉州クリニック　宛</t>
    <rPh sb="0" eb="4">
      <t>イリョウホウジン</t>
    </rPh>
    <rPh sb="5" eb="7">
      <t>ニュウセン</t>
    </rPh>
    <rPh sb="10" eb="12">
      <t>センシュウ</t>
    </rPh>
    <rPh sb="18" eb="19">
      <t>アテ</t>
    </rPh>
    <phoneticPr fontId="1"/>
  </si>
  <si>
    <t>医療法人徳洲会 岸和田徳洲会病院 薬剤部 宛</t>
    <rPh sb="0" eb="4">
      <t>イリョウホウジン</t>
    </rPh>
    <rPh sb="4" eb="7">
      <t>トクシュウカイ</t>
    </rPh>
    <rPh sb="8" eb="14">
      <t>キシワダトクシュウカイ</t>
    </rPh>
    <rPh sb="14" eb="16">
      <t>ビョウイン</t>
    </rPh>
    <rPh sb="17" eb="20">
      <t>ヤクザイブ</t>
    </rPh>
    <rPh sb="21" eb="22">
      <t>アテ</t>
    </rPh>
    <phoneticPr fontId="1"/>
  </si>
  <si>
    <t>患者番号</t>
    <rPh sb="0" eb="2">
      <t>カンジャ</t>
    </rPh>
    <rPh sb="2" eb="4">
      <t>バンゴウ</t>
    </rPh>
    <phoneticPr fontId="1"/>
  </si>
  <si>
    <t>発声障害</t>
    <rPh sb="0" eb="4">
      <t>ハッセイショウガイ</t>
    </rPh>
    <phoneticPr fontId="1"/>
  </si>
  <si>
    <t>◆しゃべりにくい、声が変わったといった症状がありましたか？</t>
    <rPh sb="9" eb="10">
      <t>コエ</t>
    </rPh>
    <rPh sb="11" eb="12">
      <t>カ</t>
    </rPh>
    <rPh sb="19" eb="21">
      <t>ショウジョウ</t>
    </rPh>
    <phoneticPr fontId="1"/>
  </si>
  <si>
    <t>認知障害</t>
    <rPh sb="0" eb="4">
      <t>ニンチショウガイ</t>
    </rPh>
    <phoneticPr fontId="1"/>
  </si>
  <si>
    <t>◆物忘れの症状(場所、時間が分からない等)がありましたか？</t>
    <rPh sb="1" eb="3">
      <t>モノワス</t>
    </rPh>
    <rPh sb="5" eb="7">
      <t>ショウジョウ</t>
    </rPh>
    <rPh sb="8" eb="10">
      <t>バショ</t>
    </rPh>
    <rPh sb="11" eb="13">
      <t>ジカン</t>
    </rPh>
    <rPh sb="14" eb="15">
      <t>ワ</t>
    </rPh>
    <rPh sb="19" eb="20">
      <t>ナド</t>
    </rPh>
    <phoneticPr fontId="1"/>
  </si>
  <si>
    <t>不眠症状</t>
    <rPh sb="0" eb="4">
      <t>フミンショウジョウ</t>
    </rPh>
    <phoneticPr fontId="1"/>
  </si>
  <si>
    <t>毛髪変色</t>
    <rPh sb="0" eb="4">
      <t>モウハツヘンショク</t>
    </rPh>
    <phoneticPr fontId="1"/>
  </si>
  <si>
    <t>精神障害</t>
    <rPh sb="0" eb="4">
      <t>セイシンショウガイ</t>
    </rPh>
    <phoneticPr fontId="1"/>
  </si>
  <si>
    <t>無力症</t>
    <rPh sb="0" eb="3">
      <t>ムリョクショウ</t>
    </rPh>
    <phoneticPr fontId="1"/>
  </si>
  <si>
    <t>◆力が入りにくくなるなどの症状がありましたか？</t>
    <rPh sb="1" eb="2">
      <t>チカラ</t>
    </rPh>
    <rPh sb="3" eb="4">
      <t>ハイ</t>
    </rPh>
    <rPh sb="13" eb="15">
      <t>ショウジョウ</t>
    </rPh>
    <phoneticPr fontId="1"/>
  </si>
  <si>
    <t>◆普段より血糖が高くなったり、のどが渇いた、尿量が増えたなどの症状はありましたか？</t>
    <rPh sb="1" eb="3">
      <t>フダン</t>
    </rPh>
    <rPh sb="5" eb="7">
      <t>ケットウ</t>
    </rPh>
    <rPh sb="8" eb="9">
      <t>タカ</t>
    </rPh>
    <rPh sb="18" eb="19">
      <t>カワ</t>
    </rPh>
    <rPh sb="22" eb="24">
      <t>ニョウリョウ</t>
    </rPh>
    <rPh sb="25" eb="26">
      <t>フ</t>
    </rPh>
    <rPh sb="31" eb="33">
      <t>ショウジョウ</t>
    </rPh>
    <phoneticPr fontId="1"/>
  </si>
  <si>
    <t>◆眠れないなどの症状がありましたか？</t>
    <rPh sb="1" eb="2">
      <t>ネム</t>
    </rPh>
    <rPh sb="8" eb="10">
      <t>ショウジョウ</t>
    </rPh>
    <phoneticPr fontId="1"/>
  </si>
  <si>
    <t>◆髪の色に変化がありましたか？</t>
    <rPh sb="1" eb="2">
      <t>カミ</t>
    </rPh>
    <rPh sb="3" eb="4">
      <t>イロ</t>
    </rPh>
    <rPh sb="5" eb="7">
      <t>ヘンカ</t>
    </rPh>
    <phoneticPr fontId="1"/>
  </si>
  <si>
    <t>◆気持ちが落ち込んだり、逆に高揚したりすることがありましたか？</t>
    <rPh sb="1" eb="3">
      <t>キモ</t>
    </rPh>
    <rPh sb="5" eb="6">
      <t>オ</t>
    </rPh>
    <rPh sb="7" eb="8">
      <t>コ</t>
    </rPh>
    <rPh sb="12" eb="13">
      <t>ギャク</t>
    </rPh>
    <rPh sb="14" eb="16">
      <t>コウヨウ</t>
    </rPh>
    <phoneticPr fontId="1"/>
  </si>
  <si>
    <t>科</t>
    <rPh sb="0" eb="1">
      <t>カ</t>
    </rPh>
    <phoneticPr fontId="1"/>
  </si>
  <si>
    <t>月</t>
    <rPh sb="0" eb="1">
      <t>ゲツ</t>
    </rPh>
    <phoneticPr fontId="1"/>
  </si>
  <si>
    <t>レジメン名</t>
    <rPh sb="4" eb="5">
      <t>メイ</t>
    </rPh>
    <phoneticPr fontId="1"/>
  </si>
  <si>
    <t>薬剤名</t>
    <rPh sb="0" eb="2">
      <t>ヤクザイ</t>
    </rPh>
    <rPh sb="2" eb="3">
      <t>メイ</t>
    </rPh>
    <phoneticPr fontId="1"/>
  </si>
  <si>
    <t>がん種</t>
    <rPh sb="2" eb="3">
      <t>シュ</t>
    </rPh>
    <phoneticPr fontId="1"/>
  </si>
  <si>
    <t>カペシタビン</t>
    <phoneticPr fontId="1"/>
  </si>
  <si>
    <t>オキサリプラチン</t>
    <phoneticPr fontId="1"/>
  </si>
  <si>
    <t>頭頚部癌</t>
    <rPh sb="0" eb="4">
      <t>トウケイブガン</t>
    </rPh>
    <phoneticPr fontId="1"/>
  </si>
  <si>
    <t>食道癌</t>
    <rPh sb="0" eb="3">
      <t>ショクドウガン</t>
    </rPh>
    <phoneticPr fontId="1"/>
  </si>
  <si>
    <t>胃癌</t>
    <rPh sb="0" eb="2">
      <t>イガン</t>
    </rPh>
    <phoneticPr fontId="1"/>
  </si>
  <si>
    <t>大腸癌</t>
    <rPh sb="0" eb="3">
      <t>ダイチョウガン</t>
    </rPh>
    <phoneticPr fontId="1"/>
  </si>
  <si>
    <t>肺癌</t>
    <rPh sb="0" eb="2">
      <t>ハイガン</t>
    </rPh>
    <phoneticPr fontId="1"/>
  </si>
  <si>
    <t>乳癌</t>
    <rPh sb="0" eb="1">
      <t>ニュウ</t>
    </rPh>
    <rPh sb="1" eb="2">
      <t>ガン</t>
    </rPh>
    <phoneticPr fontId="1"/>
  </si>
  <si>
    <t>婦人科腫瘍</t>
    <rPh sb="0" eb="5">
      <t>フジンカシュヨウ</t>
    </rPh>
    <phoneticPr fontId="1"/>
  </si>
  <si>
    <t>血液腫瘍</t>
    <rPh sb="0" eb="2">
      <t>ケツエキ</t>
    </rPh>
    <rPh sb="2" eb="4">
      <t>シュヨウ</t>
    </rPh>
    <phoneticPr fontId="1"/>
  </si>
  <si>
    <t>その他</t>
    <rPh sb="2" eb="3">
      <t>タ</t>
    </rPh>
    <phoneticPr fontId="1"/>
  </si>
  <si>
    <t>がん種毎のレジメン</t>
    <rPh sb="2" eb="3">
      <t>シュ</t>
    </rPh>
    <rPh sb="3" eb="4">
      <t>ゴト</t>
    </rPh>
    <phoneticPr fontId="1"/>
  </si>
  <si>
    <t>XELOX+Bev療法</t>
    <rPh sb="9" eb="11">
      <t>リョウホウ</t>
    </rPh>
    <phoneticPr fontId="1"/>
  </si>
  <si>
    <t>IRIS+Bev療法</t>
    <rPh sb="8" eb="10">
      <t>リョウホウ</t>
    </rPh>
    <phoneticPr fontId="1"/>
  </si>
  <si>
    <t>ベバシズマブ</t>
    <phoneticPr fontId="1"/>
  </si>
  <si>
    <t>エスワン</t>
    <phoneticPr fontId="1"/>
  </si>
  <si>
    <t>イリノテカン</t>
    <phoneticPr fontId="1"/>
  </si>
  <si>
    <t>フルオロウラシル</t>
    <phoneticPr fontId="1"/>
  </si>
  <si>
    <t>FOLFIRI療法</t>
    <rPh sb="7" eb="9">
      <t>リョウホウ</t>
    </rPh>
    <phoneticPr fontId="1"/>
  </si>
  <si>
    <t>m-FOLFOX6療法</t>
    <rPh sb="9" eb="11">
      <t>リョウホウ</t>
    </rPh>
    <phoneticPr fontId="1"/>
  </si>
  <si>
    <t>m-FOLFOX6+Bev療法</t>
    <rPh sb="13" eb="15">
      <t>リョウホウ</t>
    </rPh>
    <phoneticPr fontId="1"/>
  </si>
  <si>
    <t>FOLFIRI+Bev療法</t>
    <rPh sb="11" eb="13">
      <t>リョウホウ</t>
    </rPh>
    <phoneticPr fontId="1"/>
  </si>
  <si>
    <t>m-FOLFOX6+P-mab療法</t>
  </si>
  <si>
    <t>m-FOLFOX6+P-mab療法</t>
    <phoneticPr fontId="1"/>
  </si>
  <si>
    <t>パニツムマブ</t>
    <phoneticPr fontId="1"/>
  </si>
  <si>
    <t>皮疹</t>
    <rPh sb="0" eb="2">
      <t>ヒシン</t>
    </rPh>
    <phoneticPr fontId="1"/>
  </si>
  <si>
    <t>TAS-102+Bev療法</t>
    <rPh sb="11" eb="13">
      <t>リョウホウ</t>
    </rPh>
    <phoneticPr fontId="1"/>
  </si>
  <si>
    <t>ロンサーフ</t>
    <phoneticPr fontId="1"/>
  </si>
  <si>
    <t>XELIRI+Bev療法</t>
    <rPh sb="10" eb="12">
      <t>リョウホウ</t>
    </rPh>
    <phoneticPr fontId="1"/>
  </si>
  <si>
    <t>CPT-11+C-mab療法</t>
    <rPh sb="12" eb="14">
      <t>リョウホウ</t>
    </rPh>
    <phoneticPr fontId="1"/>
  </si>
  <si>
    <t>セツキシマブ</t>
    <phoneticPr fontId="1"/>
  </si>
  <si>
    <t>FOLFIRI+C-mab療法</t>
    <rPh sb="13" eb="15">
      <t>リョウホウ</t>
    </rPh>
    <phoneticPr fontId="1"/>
  </si>
  <si>
    <t>FOLFIRI+P-mab療法</t>
    <rPh sb="13" eb="15">
      <t>リョウホウ</t>
    </rPh>
    <phoneticPr fontId="1"/>
  </si>
  <si>
    <t>FOLFOXIRI療法</t>
    <rPh sb="9" eb="11">
      <t>リョウホウ</t>
    </rPh>
    <phoneticPr fontId="1"/>
  </si>
  <si>
    <t>FOLFOXIRI+Bev療法</t>
    <rPh sb="13" eb="15">
      <t>リョウホウ</t>
    </rPh>
    <phoneticPr fontId="1"/>
  </si>
  <si>
    <t>ﾋﾞﾗﾌﾄﾋﾞ+C-mab療法</t>
    <rPh sb="13" eb="15">
      <t>リョウホウ</t>
    </rPh>
    <phoneticPr fontId="1"/>
  </si>
  <si>
    <t>ビラフトビ</t>
    <phoneticPr fontId="1"/>
  </si>
  <si>
    <t>ﾒｸﾄﾋﾞ+ﾋﾞﾗﾌﾄﾋﾞ+C-mab療法</t>
    <rPh sb="19" eb="21">
      <t>リョウホウ</t>
    </rPh>
    <phoneticPr fontId="1"/>
  </si>
  <si>
    <t>メクトビ</t>
    <phoneticPr fontId="1"/>
  </si>
  <si>
    <t>ﾒｸﾄﾋﾞ+ﾋﾞﾗﾌﾄﾋﾞ療法</t>
    <rPh sb="13" eb="15">
      <t>リョウホウ</t>
    </rPh>
    <phoneticPr fontId="1"/>
  </si>
  <si>
    <t>irAE</t>
    <phoneticPr fontId="1"/>
  </si>
  <si>
    <t>見え方の異常</t>
    <rPh sb="0" eb="1">
      <t>ミ</t>
    </rPh>
    <rPh sb="2" eb="3">
      <t>カタ</t>
    </rPh>
    <rPh sb="4" eb="6">
      <t>イジョウ</t>
    </rPh>
    <phoneticPr fontId="1"/>
  </si>
  <si>
    <t>むくみ</t>
    <phoneticPr fontId="1"/>
  </si>
  <si>
    <t>◆免疫関連有害事象（別紙参照）はありましたか？</t>
    <rPh sb="1" eb="5">
      <t>メンエキカンレン</t>
    </rPh>
    <rPh sb="5" eb="9">
      <t>ユウガイジショウ</t>
    </rPh>
    <rPh sb="10" eb="12">
      <t>ベッシ</t>
    </rPh>
    <rPh sb="12" eb="14">
      <t>サンショウ</t>
    </rPh>
    <phoneticPr fontId="1"/>
  </si>
  <si>
    <t>症状があれば、この項目の「ある」にチェックをして</t>
    <rPh sb="0" eb="2">
      <t>ショウジョウ</t>
    </rPh>
    <rPh sb="9" eb="11">
      <t>コウモク</t>
    </rPh>
    <phoneticPr fontId="1"/>
  </si>
  <si>
    <t>症状を下のメモ欄へ記載してください。</t>
    <rPh sb="0" eb="2">
      <t>ショウジョウ</t>
    </rPh>
    <rPh sb="3" eb="4">
      <t>シタ</t>
    </rPh>
    <rPh sb="7" eb="8">
      <t>ラン</t>
    </rPh>
    <rPh sb="9" eb="11">
      <t>キサイ</t>
    </rPh>
    <phoneticPr fontId="1"/>
  </si>
  <si>
    <t>意識がはっきりしない</t>
    <rPh sb="0" eb="2">
      <t>イシキ</t>
    </rPh>
    <phoneticPr fontId="1"/>
  </si>
  <si>
    <t>皮膚の異常</t>
    <rPh sb="0" eb="2">
      <t>ヒフ</t>
    </rPh>
    <rPh sb="3" eb="5">
      <t>イジョウ</t>
    </rPh>
    <phoneticPr fontId="1"/>
  </si>
  <si>
    <t>だるさ(元気が出ない)</t>
    <rPh sb="4" eb="6">
      <t>ゲンキ</t>
    </rPh>
    <rPh sb="7" eb="8">
      <t>デ</t>
    </rPh>
    <phoneticPr fontId="1"/>
  </si>
  <si>
    <t>【</t>
    <phoneticPr fontId="1"/>
  </si>
  <si>
    <t>】</t>
    <phoneticPr fontId="1"/>
  </si>
  <si>
    <t>(まぶたが重い・話しにくい・飲み込みにくい)</t>
    <rPh sb="5" eb="6">
      <t>オモ</t>
    </rPh>
    <rPh sb="8" eb="9">
      <t>ハナ</t>
    </rPh>
    <rPh sb="14" eb="15">
      <t>ノ</t>
    </rPh>
    <rPh sb="16" eb="17">
      <t>コ</t>
    </rPh>
    <phoneticPr fontId="1"/>
  </si>
  <si>
    <t>顔に力が入らない</t>
    <rPh sb="0" eb="1">
      <t>カオ</t>
    </rPh>
    <rPh sb="2" eb="3">
      <t>チカラ</t>
    </rPh>
    <rPh sb="4" eb="5">
      <t>ハイ</t>
    </rPh>
    <phoneticPr fontId="1"/>
  </si>
  <si>
    <t>発熱（37.5℃以上）</t>
    <rPh sb="0" eb="2">
      <t>ハツネツ</t>
    </rPh>
    <rPh sb="8" eb="10">
      <t>イジョウ</t>
    </rPh>
    <phoneticPr fontId="1"/>
  </si>
  <si>
    <t>咳が増えた</t>
    <rPh sb="0" eb="1">
      <t>セキ</t>
    </rPh>
    <rPh sb="2" eb="3">
      <t>フ</t>
    </rPh>
    <phoneticPr fontId="1"/>
  </si>
  <si>
    <t>吐き気・嘔吐</t>
    <rPh sb="0" eb="1">
      <t>ハ</t>
    </rPh>
    <rPh sb="2" eb="3">
      <t>ケ</t>
    </rPh>
    <rPh sb="4" eb="6">
      <t>オウト</t>
    </rPh>
    <phoneticPr fontId="1"/>
  </si>
  <si>
    <t>手足に力が入らない・しびれ</t>
    <rPh sb="0" eb="2">
      <t>テアシ</t>
    </rPh>
    <rPh sb="3" eb="4">
      <t>チカラ</t>
    </rPh>
    <rPh sb="5" eb="6">
      <t>ハイ</t>
    </rPh>
    <phoneticPr fontId="1"/>
  </si>
  <si>
    <t>喉が渇いて水を多く飲む</t>
    <rPh sb="0" eb="1">
      <t>ノド</t>
    </rPh>
    <rPh sb="2" eb="3">
      <t>カワ</t>
    </rPh>
    <rPh sb="5" eb="6">
      <t>ミズ</t>
    </rPh>
    <rPh sb="7" eb="8">
      <t>オオ</t>
    </rPh>
    <rPh sb="9" eb="10">
      <t>ノ</t>
    </rPh>
    <phoneticPr fontId="1"/>
  </si>
  <si>
    <t>尿量が増える</t>
    <rPh sb="0" eb="2">
      <t>ニョウリョウ</t>
    </rPh>
    <rPh sb="3" eb="4">
      <t>フ</t>
    </rPh>
    <phoneticPr fontId="1"/>
  </si>
  <si>
    <t>動悸がする</t>
    <rPh sb="0" eb="2">
      <t>ドウキ</t>
    </rPh>
    <phoneticPr fontId="1"/>
  </si>
  <si>
    <t>≪皮膚障害≫</t>
    <rPh sb="1" eb="5">
      <t>ヒフショウガイ</t>
    </rPh>
    <phoneticPr fontId="1"/>
  </si>
  <si>
    <t>全身の紅斑や水ぶくれ、唇・粘膜のただれ等、</t>
    <rPh sb="0" eb="2">
      <t>ゼンシン</t>
    </rPh>
    <rPh sb="3" eb="5">
      <t>コウハン</t>
    </rPh>
    <rPh sb="6" eb="7">
      <t>ミズ</t>
    </rPh>
    <rPh sb="11" eb="12">
      <t>クチビル</t>
    </rPh>
    <rPh sb="13" eb="15">
      <t>ネンマク</t>
    </rPh>
    <rPh sb="19" eb="20">
      <t>ナド</t>
    </rPh>
    <phoneticPr fontId="1"/>
  </si>
  <si>
    <t>≪脳炎・髄膜炎≫</t>
    <rPh sb="1" eb="3">
      <t>ノウエン</t>
    </rPh>
    <rPh sb="4" eb="7">
      <t>ズイマクエン</t>
    </rPh>
    <phoneticPr fontId="1"/>
  </si>
  <si>
    <t>irAE（免疫関連有害事象）について当てはまる項目に☑をして、【 】を記載してください。</t>
    <rPh sb="5" eb="13">
      <t>メンエキカンレンユウガイジショウ</t>
    </rPh>
    <rPh sb="18" eb="19">
      <t>ア</t>
    </rPh>
    <rPh sb="23" eb="25">
      <t>コウモク</t>
    </rPh>
    <rPh sb="35" eb="37">
      <t>キサイ</t>
    </rPh>
    <phoneticPr fontId="1"/>
  </si>
  <si>
    <t>≪心筋炎≫</t>
    <rPh sb="1" eb="3">
      <t>シンキン</t>
    </rPh>
    <rPh sb="3" eb="4">
      <t>エン</t>
    </rPh>
    <phoneticPr fontId="1"/>
  </si>
  <si>
    <t>≪神経障害≫≪重症筋無力症≫</t>
    <rPh sb="1" eb="5">
      <t>シンケイショウガイ</t>
    </rPh>
    <rPh sb="7" eb="13">
      <t>ジュウショウキンムリョクショウ</t>
    </rPh>
    <phoneticPr fontId="1"/>
  </si>
  <si>
    <t>≪サイトカイン放出症候群≫</t>
    <rPh sb="7" eb="12">
      <t>ホウシュツショウコウグン</t>
    </rPh>
    <phoneticPr fontId="1"/>
  </si>
  <si>
    <t>≪筋炎・横紋筋融解症≫</t>
    <rPh sb="1" eb="3">
      <t>キンエン</t>
    </rPh>
    <rPh sb="4" eb="10">
      <t>オウモンキンユウカイショウ</t>
    </rPh>
    <phoneticPr fontId="1"/>
  </si>
  <si>
    <t>≪間質性肺疾患≫</t>
    <rPh sb="1" eb="7">
      <t>カンシツセイハイシッカン</t>
    </rPh>
    <phoneticPr fontId="1"/>
  </si>
  <si>
    <t>痰を伴わないコンコンとした乾いた咳が増えたり発熱を</t>
    <rPh sb="0" eb="1">
      <t>タン</t>
    </rPh>
    <rPh sb="2" eb="3">
      <t>トモナ</t>
    </rPh>
    <rPh sb="13" eb="14">
      <t>カワ</t>
    </rPh>
    <rPh sb="16" eb="17">
      <t>セキ</t>
    </rPh>
    <rPh sb="18" eb="19">
      <t>フ</t>
    </rPh>
    <rPh sb="22" eb="24">
      <t>ハツネツ</t>
    </rPh>
    <phoneticPr fontId="1"/>
  </si>
  <si>
    <t>≪大腸炎・小腸炎≫</t>
    <rPh sb="1" eb="4">
      <t>ダイチョウエン</t>
    </rPh>
    <rPh sb="5" eb="7">
      <t>ショウチョウ</t>
    </rPh>
    <rPh sb="7" eb="8">
      <t>エン</t>
    </rPh>
    <phoneticPr fontId="1"/>
  </si>
  <si>
    <t>息切れ・息苦しい</t>
    <rPh sb="0" eb="2">
      <t>イキギ</t>
    </rPh>
    <rPh sb="4" eb="6">
      <t>イキグル</t>
    </rPh>
    <phoneticPr fontId="1"/>
  </si>
  <si>
    <t>≪Ⅰ型糖尿病≫</t>
    <rPh sb="2" eb="3">
      <t>ガタ</t>
    </rPh>
    <rPh sb="3" eb="6">
      <t>トウニョウビョウ</t>
    </rPh>
    <rPh sb="6" eb="7">
      <t>チョウエン</t>
    </rPh>
    <phoneticPr fontId="1"/>
  </si>
  <si>
    <t>≪重症筋無力症≫</t>
    <rPh sb="1" eb="7">
      <t>ジュウショウキンムリョクショウ</t>
    </rPh>
    <rPh sb="7" eb="8">
      <t>チョウエン</t>
    </rPh>
    <phoneticPr fontId="1"/>
  </si>
  <si>
    <t>≪ぶどう膜炎≫</t>
    <rPh sb="4" eb="6">
      <t>マクエン</t>
    </rPh>
    <rPh sb="6" eb="7">
      <t>チョウエン</t>
    </rPh>
    <phoneticPr fontId="1"/>
  </si>
  <si>
    <t>(二重に見える・かすむ・まぶしく感じる等)</t>
    <rPh sb="1" eb="3">
      <t>ニジュウ</t>
    </rPh>
    <rPh sb="4" eb="5">
      <t>ミ</t>
    </rPh>
    <rPh sb="16" eb="17">
      <t>カン</t>
    </rPh>
    <rPh sb="19" eb="20">
      <t>ナド</t>
    </rPh>
    <phoneticPr fontId="1"/>
  </si>
  <si>
    <t>≪肝機能障害≫</t>
  </si>
  <si>
    <t>≪内分泌障害≫</t>
    <rPh sb="1" eb="6">
      <t>ナイブンピツショウガイ</t>
    </rPh>
    <rPh sb="6" eb="7">
      <t>チョウエン</t>
    </rPh>
    <phoneticPr fontId="1"/>
  </si>
  <si>
    <t>≪腎機能障害≫など</t>
  </si>
  <si>
    <t>症状【</t>
    <rPh sb="0" eb="2">
      <t>ショウジョウ</t>
    </rPh>
    <phoneticPr fontId="1"/>
  </si>
  <si>
    <t>部位【</t>
    <rPh sb="0" eb="2">
      <t>ブイ</t>
    </rPh>
    <phoneticPr fontId="1"/>
  </si>
  <si>
    <r>
      <t>重症と思われる時は</t>
    </r>
    <r>
      <rPr>
        <b/>
        <u/>
        <sz val="9"/>
        <color theme="1"/>
        <rFont val="HG丸ｺﾞｼｯｸM-PRO"/>
        <family val="3"/>
        <charset val="128"/>
      </rPr>
      <t>すぐに</t>
    </r>
    <r>
      <rPr>
        <sz val="9"/>
        <color theme="1"/>
        <rFont val="HG丸ｺﾞｼｯｸM-PRO"/>
        <family val="3"/>
        <charset val="128"/>
      </rPr>
      <t>連絡</t>
    </r>
    <rPh sb="0" eb="2">
      <t>ジュウショウ</t>
    </rPh>
    <rPh sb="3" eb="4">
      <t>オモ</t>
    </rPh>
    <rPh sb="7" eb="8">
      <t>トキ</t>
    </rPh>
    <rPh sb="12" eb="14">
      <t>レンラク</t>
    </rPh>
    <phoneticPr fontId="1"/>
  </si>
  <si>
    <r>
      <t>発熱、吐き気・嘔吐を伴っている時は</t>
    </r>
    <r>
      <rPr>
        <b/>
        <u/>
        <sz val="9"/>
        <color theme="1"/>
        <rFont val="HG丸ｺﾞｼｯｸM-PRO"/>
        <family val="3"/>
        <charset val="128"/>
      </rPr>
      <t>すぐに</t>
    </r>
    <r>
      <rPr>
        <sz val="9"/>
        <color theme="1"/>
        <rFont val="HG丸ｺﾞｼｯｸM-PRO"/>
        <family val="3"/>
        <charset val="128"/>
      </rPr>
      <t>連絡</t>
    </r>
    <rPh sb="0" eb="2">
      <t>ハツネツ</t>
    </rPh>
    <rPh sb="3" eb="4">
      <t>ハ</t>
    </rPh>
    <rPh sb="5" eb="6">
      <t>ケ</t>
    </rPh>
    <rPh sb="7" eb="9">
      <t>オウト</t>
    </rPh>
    <rPh sb="10" eb="11">
      <t>トモナ</t>
    </rPh>
    <rPh sb="15" eb="16">
      <t>トキ</t>
    </rPh>
    <rPh sb="20" eb="22">
      <t>レンラク</t>
    </rPh>
    <phoneticPr fontId="1"/>
  </si>
  <si>
    <r>
      <t>発熱やだるさ、頭痛を伴う時は</t>
    </r>
    <r>
      <rPr>
        <b/>
        <u/>
        <sz val="9"/>
        <color theme="1"/>
        <rFont val="HG丸ｺﾞｼｯｸM-PRO"/>
        <family val="3"/>
        <charset val="128"/>
      </rPr>
      <t>すぐに</t>
    </r>
    <r>
      <rPr>
        <sz val="9"/>
        <color theme="1"/>
        <rFont val="HG丸ｺﾞｼｯｸM-PRO"/>
        <family val="3"/>
        <charset val="128"/>
      </rPr>
      <t>連絡</t>
    </r>
    <rPh sb="0" eb="2">
      <t>ハツネツ</t>
    </rPh>
    <rPh sb="7" eb="9">
      <t>ズツウ</t>
    </rPh>
    <rPh sb="10" eb="11">
      <t>トモナ</t>
    </rPh>
    <rPh sb="12" eb="13">
      <t>トキ</t>
    </rPh>
    <rPh sb="17" eb="19">
      <t>レンラク</t>
    </rPh>
    <phoneticPr fontId="1"/>
  </si>
  <si>
    <t>筋肉や関節の痛み、発熱、赤茶色の尿を伴う時は連絡</t>
    <rPh sb="16" eb="17">
      <t>ニョウ</t>
    </rPh>
    <rPh sb="20" eb="21">
      <t>トキ</t>
    </rPh>
    <rPh sb="22" eb="24">
      <t>レンラク</t>
    </rPh>
    <phoneticPr fontId="1"/>
  </si>
  <si>
    <r>
      <t>息苦しさを伴いがまんできない症状の時は</t>
    </r>
    <r>
      <rPr>
        <b/>
        <u/>
        <sz val="9"/>
        <color theme="1"/>
        <rFont val="HG丸ｺﾞｼｯｸM-PRO"/>
        <family val="3"/>
        <charset val="128"/>
      </rPr>
      <t>すぐに</t>
    </r>
    <r>
      <rPr>
        <sz val="9"/>
        <color theme="1"/>
        <rFont val="HG丸ｺﾞｼｯｸM-PRO"/>
        <family val="3"/>
        <charset val="128"/>
      </rPr>
      <t>連絡</t>
    </r>
    <rPh sb="0" eb="2">
      <t>イキグル</t>
    </rPh>
    <rPh sb="5" eb="6">
      <t>トモナ</t>
    </rPh>
    <rPh sb="14" eb="16">
      <t>ショウジョウ</t>
    </rPh>
    <rPh sb="17" eb="18">
      <t>トキ</t>
    </rPh>
    <rPh sb="22" eb="24">
      <t>レンラク</t>
    </rPh>
    <phoneticPr fontId="1"/>
  </si>
  <si>
    <r>
      <t>伴う時は</t>
    </r>
    <r>
      <rPr>
        <b/>
        <u/>
        <sz val="9"/>
        <color theme="1"/>
        <rFont val="HG丸ｺﾞｼｯｸM-PRO"/>
        <family val="3"/>
        <charset val="128"/>
      </rPr>
      <t>すぐに</t>
    </r>
    <r>
      <rPr>
        <sz val="9"/>
        <color theme="1"/>
        <rFont val="HG丸ｺﾞｼｯｸM-PRO"/>
        <family val="3"/>
        <charset val="128"/>
      </rPr>
      <t>連絡</t>
    </r>
    <rPh sb="0" eb="1">
      <t>トモナ</t>
    </rPh>
    <rPh sb="2" eb="3">
      <t>トキ</t>
    </rPh>
    <rPh sb="7" eb="9">
      <t>レンラク</t>
    </rPh>
    <phoneticPr fontId="1"/>
  </si>
  <si>
    <r>
      <t>発熱、頭痛、吐き気・嘔吐を伴う時は</t>
    </r>
    <r>
      <rPr>
        <b/>
        <u/>
        <sz val="9"/>
        <color theme="1"/>
        <rFont val="HG丸ｺﾞｼｯｸM-PRO"/>
        <family val="3"/>
        <charset val="128"/>
      </rPr>
      <t>すぐに</t>
    </r>
    <r>
      <rPr>
        <sz val="9"/>
        <color theme="1"/>
        <rFont val="HG丸ｺﾞｼｯｸM-PRO"/>
        <family val="3"/>
        <charset val="128"/>
      </rPr>
      <t>連絡</t>
    </r>
    <rPh sb="0" eb="2">
      <t>ハツネツ</t>
    </rPh>
    <rPh sb="3" eb="5">
      <t>ズツウ</t>
    </rPh>
    <rPh sb="6" eb="7">
      <t>ハ</t>
    </rPh>
    <rPh sb="8" eb="9">
      <t>ケ</t>
    </rPh>
    <rPh sb="10" eb="12">
      <t>オウト</t>
    </rPh>
    <rPh sb="13" eb="14">
      <t>トモナ</t>
    </rPh>
    <rPh sb="15" eb="16">
      <t>トキ</t>
    </rPh>
    <rPh sb="20" eb="22">
      <t>レンラク</t>
    </rPh>
    <phoneticPr fontId="1"/>
  </si>
  <si>
    <t>ネバネバした便や血便、発熱を伴う時は連絡</t>
    <rPh sb="6" eb="7">
      <t>ベン</t>
    </rPh>
    <rPh sb="8" eb="10">
      <t>ケツベン</t>
    </rPh>
    <rPh sb="11" eb="13">
      <t>ハツネツ</t>
    </rPh>
    <rPh sb="14" eb="15">
      <t>トモナ</t>
    </rPh>
    <rPh sb="16" eb="17">
      <t>トキ</t>
    </rPh>
    <rPh sb="18" eb="20">
      <t>レンラク</t>
    </rPh>
    <phoneticPr fontId="1"/>
  </si>
  <si>
    <r>
      <t>発熱やだるさ、吐き気等を伴う場合は</t>
    </r>
    <r>
      <rPr>
        <b/>
        <u/>
        <sz val="9"/>
        <color theme="1"/>
        <rFont val="HG丸ｺﾞｼｯｸM-PRO"/>
        <family val="3"/>
        <charset val="128"/>
      </rPr>
      <t>すぐに</t>
    </r>
    <r>
      <rPr>
        <sz val="9"/>
        <color theme="1"/>
        <rFont val="HG丸ｺﾞｼｯｸM-PRO"/>
        <family val="3"/>
        <charset val="128"/>
      </rPr>
      <t>連絡</t>
    </r>
    <rPh sb="0" eb="2">
      <t>ハツネツ</t>
    </rPh>
    <rPh sb="7" eb="8">
      <t>ハ</t>
    </rPh>
    <rPh sb="9" eb="10">
      <t>ケ</t>
    </rPh>
    <rPh sb="10" eb="11">
      <t>ナド</t>
    </rPh>
    <rPh sb="12" eb="13">
      <t>トモナ</t>
    </rPh>
    <rPh sb="14" eb="16">
      <t>バアイ</t>
    </rPh>
    <rPh sb="20" eb="22">
      <t>レンラク</t>
    </rPh>
    <phoneticPr fontId="1"/>
  </si>
  <si>
    <r>
      <t>顔･手足の脱力感、息苦しさを伴う時は</t>
    </r>
    <r>
      <rPr>
        <b/>
        <u/>
        <sz val="9"/>
        <color theme="1"/>
        <rFont val="HG丸ｺﾞｼｯｸM-PRO"/>
        <family val="3"/>
        <charset val="128"/>
      </rPr>
      <t>すぐに</t>
    </r>
    <r>
      <rPr>
        <sz val="9"/>
        <color theme="1"/>
        <rFont val="HG丸ｺﾞｼｯｸM-PRO"/>
        <family val="3"/>
        <charset val="128"/>
      </rPr>
      <t>連絡</t>
    </r>
    <rPh sb="0" eb="1">
      <t>カオ</t>
    </rPh>
    <rPh sb="2" eb="4">
      <t>テアシ</t>
    </rPh>
    <rPh sb="5" eb="8">
      <t>ダツリョクカン</t>
    </rPh>
    <rPh sb="9" eb="11">
      <t>イキグル</t>
    </rPh>
    <rPh sb="14" eb="15">
      <t>トモナ</t>
    </rPh>
    <rPh sb="16" eb="17">
      <t>トキ</t>
    </rPh>
    <rPh sb="21" eb="23">
      <t>レンラク</t>
    </rPh>
    <phoneticPr fontId="1"/>
  </si>
  <si>
    <t>様々な副作用で起きる症状のため、他の症状に合わせて</t>
    <rPh sb="0" eb="2">
      <t>サマザマ</t>
    </rPh>
    <rPh sb="3" eb="6">
      <t>フクサヨウ</t>
    </rPh>
    <rPh sb="7" eb="8">
      <t>オ</t>
    </rPh>
    <rPh sb="10" eb="12">
      <t>ショウジョウ</t>
    </rPh>
    <phoneticPr fontId="1"/>
  </si>
  <si>
    <r>
      <rPr>
        <b/>
        <sz val="9"/>
        <color theme="1"/>
        <rFont val="HG丸ｺﾞｼｯｸM-PRO"/>
        <family val="3"/>
        <charset val="128"/>
      </rPr>
      <t>がまんできない症状の時は</t>
    </r>
    <r>
      <rPr>
        <b/>
        <u/>
        <sz val="9"/>
        <color theme="1"/>
        <rFont val="HG丸ｺﾞｼｯｸM-PRO"/>
        <family val="3"/>
        <charset val="128"/>
      </rPr>
      <t>すぐに</t>
    </r>
    <r>
      <rPr>
        <sz val="9"/>
        <color theme="1"/>
        <rFont val="HG丸ｺﾞｼｯｸM-PRO"/>
        <family val="3"/>
        <charset val="128"/>
      </rPr>
      <t>連絡</t>
    </r>
    <rPh sb="7" eb="9">
      <t>ショウジョウ</t>
    </rPh>
    <rPh sb="10" eb="11">
      <t>トキ</t>
    </rPh>
    <rPh sb="15" eb="17">
      <t>レンラク</t>
    </rPh>
    <phoneticPr fontId="1"/>
  </si>
  <si>
    <t>上記以外の症状でも、いつもと違う症状、気になることがあれば教えてください。</t>
    <rPh sb="0" eb="4">
      <t>ジョウキイガイ</t>
    </rPh>
    <rPh sb="5" eb="7">
      <t>ショウジョウ</t>
    </rPh>
    <rPh sb="19" eb="20">
      <t>キ</t>
    </rPh>
    <rPh sb="29" eb="30">
      <t>オシ</t>
    </rPh>
    <phoneticPr fontId="1"/>
  </si>
  <si>
    <t>肝胆膵癌</t>
    <rPh sb="0" eb="1">
      <t>カン</t>
    </rPh>
    <rPh sb="1" eb="2">
      <t>タン</t>
    </rPh>
    <rPh sb="2" eb="4">
      <t>スイガン</t>
    </rPh>
    <phoneticPr fontId="1"/>
  </si>
  <si>
    <t>GEM療法</t>
    <rPh sb="3" eb="5">
      <t>リョウホウ</t>
    </rPh>
    <phoneticPr fontId="1"/>
  </si>
  <si>
    <t>ゲムシタビン</t>
    <phoneticPr fontId="1"/>
  </si>
  <si>
    <t>GEM療法</t>
    <rPh sb="3" eb="5">
      <t>リョウホウ</t>
    </rPh>
    <phoneticPr fontId="1"/>
  </si>
  <si>
    <t>ｵﾆﾊﾞｲﾄﾞ+FL療法</t>
    <rPh sb="10" eb="12">
      <t>リョウホウ</t>
    </rPh>
    <phoneticPr fontId="1"/>
  </si>
  <si>
    <t>ｵﾆﾊﾞｲﾄﾞ+FL療法</t>
    <phoneticPr fontId="1"/>
  </si>
  <si>
    <t>オニバイド</t>
    <phoneticPr fontId="1"/>
  </si>
  <si>
    <t>フルオロウラシル</t>
    <phoneticPr fontId="1"/>
  </si>
  <si>
    <t>下痢</t>
    <rPh sb="0" eb="2">
      <t>ゲリ</t>
    </rPh>
    <phoneticPr fontId="1"/>
  </si>
  <si>
    <t>口内炎</t>
    <rPh sb="0" eb="3">
      <t>コウナイエン</t>
    </rPh>
    <phoneticPr fontId="1"/>
  </si>
  <si>
    <t>倦怠感</t>
    <rPh sb="0" eb="3">
      <t>ケンタイカン</t>
    </rPh>
    <phoneticPr fontId="1"/>
  </si>
  <si>
    <t>発熱</t>
    <rPh sb="0" eb="2">
      <t>ハツネツ</t>
    </rPh>
    <phoneticPr fontId="1"/>
  </si>
  <si>
    <t>ｲﾐﾌｨﾝｼﾞ+ｲｼﾞｭﾄﾞ療法</t>
  </si>
  <si>
    <t>ｲﾐﾌｨﾝｼﾞ+ｲｼﾞｭﾄﾞ療法</t>
    <rPh sb="14" eb="16">
      <t>リョウホウ</t>
    </rPh>
    <phoneticPr fontId="1"/>
  </si>
  <si>
    <t>デュルバルマブ</t>
    <phoneticPr fontId="1"/>
  </si>
  <si>
    <t>トレメリムマブ</t>
    <phoneticPr fontId="1"/>
  </si>
  <si>
    <t>irAE</t>
    <phoneticPr fontId="1"/>
  </si>
  <si>
    <t>CDDP+GEM療法(胆肝癌)</t>
    <rPh sb="8" eb="10">
      <t>リョウホウ</t>
    </rPh>
    <rPh sb="11" eb="12">
      <t>タン</t>
    </rPh>
    <rPh sb="12" eb="13">
      <t>カン</t>
    </rPh>
    <rPh sb="13" eb="14">
      <t>ガン</t>
    </rPh>
    <phoneticPr fontId="1"/>
  </si>
  <si>
    <t>シスプラチン</t>
    <phoneticPr fontId="1"/>
  </si>
  <si>
    <t>ゲムシタビン</t>
    <phoneticPr fontId="1"/>
  </si>
  <si>
    <t>皮疹</t>
    <rPh sb="0" eb="2">
      <t>ヒシン</t>
    </rPh>
    <phoneticPr fontId="1"/>
  </si>
  <si>
    <t>貧血</t>
    <rPh sb="0" eb="2">
      <t>ヒンケツ</t>
    </rPh>
    <phoneticPr fontId="1"/>
  </si>
  <si>
    <t>出血</t>
    <rPh sb="0" eb="2">
      <t>シュッケツ</t>
    </rPh>
    <phoneticPr fontId="1"/>
  </si>
  <si>
    <t>浮腫</t>
    <rPh sb="0" eb="2">
      <t>フシュ</t>
    </rPh>
    <phoneticPr fontId="1"/>
  </si>
  <si>
    <t>耳の異常</t>
    <rPh sb="0" eb="1">
      <t>ミミ</t>
    </rPh>
    <rPh sb="2" eb="4">
      <t>イジョウ</t>
    </rPh>
    <phoneticPr fontId="1"/>
  </si>
  <si>
    <t>CDDP+GEM+ｷｲﾄﾙｰﾀﾞ療法</t>
    <rPh sb="16" eb="18">
      <t>リョウホウ</t>
    </rPh>
    <phoneticPr fontId="1"/>
  </si>
  <si>
    <t>ペムブロリズマブ</t>
    <phoneticPr fontId="1"/>
  </si>
  <si>
    <t>GCS療法</t>
    <rPh sb="3" eb="5">
      <t>リョウホウ</t>
    </rPh>
    <phoneticPr fontId="1"/>
  </si>
  <si>
    <t>エスワン</t>
    <phoneticPr fontId="1"/>
  </si>
  <si>
    <t>眼の異常</t>
    <rPh sb="0" eb="1">
      <t>メ</t>
    </rPh>
    <rPh sb="2" eb="4">
      <t>イジョウ</t>
    </rPh>
    <phoneticPr fontId="1"/>
  </si>
  <si>
    <t>GEM+S-1療法</t>
    <rPh sb="7" eb="9">
      <t>リョウホウ</t>
    </rPh>
    <phoneticPr fontId="1"/>
  </si>
  <si>
    <t>GEM+nab-PTX療法</t>
  </si>
  <si>
    <t>GEM+nab-PTX療法</t>
    <rPh sb="11" eb="13">
      <t>リョウホウ</t>
    </rPh>
    <phoneticPr fontId="1"/>
  </si>
  <si>
    <t>アブラキサン</t>
    <phoneticPr fontId="1"/>
  </si>
  <si>
    <t>しびれ</t>
  </si>
  <si>
    <t>筋･関節痛</t>
    <rPh sb="0" eb="1">
      <t>キン</t>
    </rPh>
    <rPh sb="2" eb="5">
      <t>カンセツツウ</t>
    </rPh>
    <phoneticPr fontId="1"/>
  </si>
  <si>
    <t>ﾃｾﾝﾄﾘｸ+Bev療法</t>
    <rPh sb="10" eb="12">
      <t>リョウホウ</t>
    </rPh>
    <phoneticPr fontId="1"/>
  </si>
  <si>
    <t>アテゾリズマブ</t>
    <phoneticPr fontId="1"/>
  </si>
  <si>
    <t>ベバシズマブ</t>
    <phoneticPr fontId="1"/>
  </si>
  <si>
    <t>高血圧</t>
    <rPh sb="0" eb="3">
      <t>コウケツアツ</t>
    </rPh>
    <phoneticPr fontId="1"/>
  </si>
  <si>
    <t>FOLFIRINOX療法</t>
    <rPh sb="10" eb="12">
      <t>リョウホウ</t>
    </rPh>
    <phoneticPr fontId="1"/>
  </si>
  <si>
    <t>オキサリプラチン</t>
    <phoneticPr fontId="1"/>
  </si>
  <si>
    <t>XP療法</t>
    <rPh sb="2" eb="4">
      <t>リョウホウ</t>
    </rPh>
    <phoneticPr fontId="1"/>
  </si>
  <si>
    <t>XP+HER療法</t>
    <rPh sb="6" eb="8">
      <t>リョウホウ</t>
    </rPh>
    <phoneticPr fontId="1"/>
  </si>
  <si>
    <t>CAPOX療法</t>
    <rPh sb="5" eb="7">
      <t>リョウホウ</t>
    </rPh>
    <phoneticPr fontId="1"/>
  </si>
  <si>
    <t>S-1+CDDP療法</t>
    <rPh sb="8" eb="10">
      <t>リョウホウ</t>
    </rPh>
    <phoneticPr fontId="1"/>
  </si>
  <si>
    <t>S-1+CDDP+HER療法</t>
    <rPh sb="12" eb="14">
      <t>リョウホウ</t>
    </rPh>
    <phoneticPr fontId="1"/>
  </si>
  <si>
    <t>CAPOX+HER療法</t>
    <rPh sb="9" eb="11">
      <t>リョウホウ</t>
    </rPh>
    <phoneticPr fontId="1"/>
  </si>
  <si>
    <t>CAPOX+ビロイ療法</t>
    <rPh sb="9" eb="11">
      <t>リョウホウ</t>
    </rPh>
    <phoneticPr fontId="1"/>
  </si>
  <si>
    <t>トラスツズマブ</t>
    <phoneticPr fontId="1"/>
  </si>
  <si>
    <t>ニボルマブ</t>
    <phoneticPr fontId="1"/>
  </si>
  <si>
    <t>CAPOX+ｵﾌﾟｼﾞｰﾎﾞ療法</t>
    <rPh sb="14" eb="16">
      <t>リョウホウ</t>
    </rPh>
    <phoneticPr fontId="1"/>
  </si>
  <si>
    <t>CAPOX+ｷｲﾄﾙｰﾀﾞ療法</t>
    <phoneticPr fontId="1"/>
  </si>
  <si>
    <t>ゾルベツキシマブ</t>
    <phoneticPr fontId="1"/>
  </si>
  <si>
    <t>irAE</t>
  </si>
  <si>
    <t>CapOX療法</t>
    <rPh sb="5" eb="7">
      <t>リョウホウ</t>
    </rPh>
    <phoneticPr fontId="1"/>
  </si>
  <si>
    <t>CapOX+HER療法</t>
    <rPh sb="9" eb="11">
      <t>リョウホウ</t>
    </rPh>
    <phoneticPr fontId="1"/>
  </si>
  <si>
    <t>CapOX+ｵﾌﾟｼﾞｰﾎﾞ療法</t>
    <rPh sb="14" eb="16">
      <t>リョウホウ</t>
    </rPh>
    <phoneticPr fontId="1"/>
  </si>
  <si>
    <t>CapOX+ｷｲﾄﾙｰﾀﾞ療法</t>
    <rPh sb="13" eb="15">
      <t>リョウホウ</t>
    </rPh>
    <phoneticPr fontId="1"/>
  </si>
  <si>
    <t>CapOX+ビロイ療法</t>
    <rPh sb="9" eb="11">
      <t>リョウホウ</t>
    </rPh>
    <phoneticPr fontId="1"/>
  </si>
  <si>
    <t>CapOX+Bev療法</t>
    <rPh sb="9" eb="11">
      <t>リョウホウ</t>
    </rPh>
    <phoneticPr fontId="1"/>
  </si>
  <si>
    <t>CapIRI+Bev療法</t>
    <rPh sb="10" eb="12">
      <t>リョウホウ</t>
    </rPh>
    <phoneticPr fontId="1"/>
  </si>
  <si>
    <t>SOX療法</t>
    <rPh sb="3" eb="5">
      <t>リョウホウ</t>
    </rPh>
    <phoneticPr fontId="1"/>
  </si>
  <si>
    <t>SOX+HER療法</t>
    <rPh sb="7" eb="9">
      <t>リョウホウ</t>
    </rPh>
    <phoneticPr fontId="1"/>
  </si>
  <si>
    <t>SOX+Nivo療法</t>
    <rPh sb="8" eb="10">
      <t>リョウホウ</t>
    </rPh>
    <phoneticPr fontId="1"/>
  </si>
  <si>
    <t>SOX+Pembro療法</t>
    <rPh sb="10" eb="12">
      <t>リョウホウ</t>
    </rPh>
    <phoneticPr fontId="1"/>
  </si>
  <si>
    <t>m-FOLFOX6+HER療法</t>
    <rPh sb="13" eb="15">
      <t>リョウホウ</t>
    </rPh>
    <phoneticPr fontId="1"/>
  </si>
  <si>
    <t>FOLFOX+ビロイ療法</t>
    <rPh sb="10" eb="12">
      <t>リョウホウ</t>
    </rPh>
    <phoneticPr fontId="1"/>
  </si>
  <si>
    <t>DTX+S-1療法</t>
    <rPh sb="7" eb="9">
      <t>リョウホウ</t>
    </rPh>
    <phoneticPr fontId="1"/>
  </si>
  <si>
    <t>ドセタキセル</t>
    <phoneticPr fontId="1"/>
  </si>
  <si>
    <t>nab-PTX療法</t>
    <rPh sb="7" eb="9">
      <t>リョウホウ</t>
    </rPh>
    <phoneticPr fontId="1"/>
  </si>
  <si>
    <t>アルブミン懸濁型パクリタキセル</t>
    <rPh sb="5" eb="8">
      <t>ケンダクガタ</t>
    </rPh>
    <phoneticPr fontId="1"/>
  </si>
  <si>
    <t>Ram+nab-PTX療法</t>
    <rPh sb="11" eb="13">
      <t>リョウホウ</t>
    </rPh>
    <phoneticPr fontId="1"/>
  </si>
  <si>
    <t>ラムシルマブ</t>
    <phoneticPr fontId="1"/>
  </si>
  <si>
    <t>Ram+CPT-11療法</t>
    <rPh sb="10" eb="12">
      <t>リョウホウ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</si>
</sst>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F800]dddd\,\ mmmm\ dd\,\ yyyy"/>
  </numFmts>
  <fonts count="32">
    <font>
      <sz val="11"/>
      <color theme="1"/>
      <name val="游ゴシック"/>
      <family val="2"/>
      <charset val="128"/>
      <scheme val="minor"/>
    </font>
    <font>
      <sz val="6"/>
      <name val="游ゴシック"/>
      <family val="2"/>
      <charset val="128"/>
      <scheme val="minor"/>
    </font>
    <font>
      <b/>
      <sz val="12"/>
      <color theme="1"/>
      <name val="ＭＳ Ｐ明朝"/>
      <family val="1"/>
      <charset val="128"/>
    </font>
    <font>
      <sz val="11"/>
      <color theme="1"/>
      <name val="ＭＳ Ｐ明朝"/>
      <family val="1"/>
      <charset val="128"/>
    </font>
    <font>
      <sz val="20"/>
      <color theme="1"/>
      <name val="ＭＳ Ｐ明朝"/>
      <family val="1"/>
      <charset val="128"/>
    </font>
    <font>
      <b/>
      <sz val="20"/>
      <color theme="1"/>
      <name val="ＭＳ Ｐ明朝"/>
      <family val="1"/>
      <charset val="128"/>
    </font>
    <font>
      <sz val="10"/>
      <name val="ＭＳ Ｐ明朝"/>
      <family val="1"/>
      <charset val="128"/>
    </font>
    <font>
      <sz val="10"/>
      <color theme="1"/>
      <name val="ＭＳ Ｐ明朝"/>
      <family val="1"/>
      <charset val="128"/>
    </font>
    <font>
      <sz val="9"/>
      <color theme="1"/>
      <name val="ＭＳ Ｐ明朝"/>
      <family val="1"/>
      <charset val="128"/>
    </font>
    <font>
      <sz val="11"/>
      <color rgb="FFFF0000"/>
      <name val="HG丸ｺﾞｼｯｸM-PRO"/>
      <family val="3"/>
      <charset val="128"/>
    </font>
    <font>
      <sz val="11"/>
      <name val="ＭＳ Ｐ明朝"/>
      <family val="1"/>
      <charset val="128"/>
    </font>
    <font>
      <sz val="12"/>
      <name val="ＭＳ Ｐ明朝"/>
      <family val="1"/>
      <charset val="128"/>
    </font>
    <font>
      <sz val="11"/>
      <name val="Times New Roman"/>
      <family val="1"/>
    </font>
    <font>
      <sz val="10"/>
      <color theme="1"/>
      <name val="游ゴシック"/>
      <family val="2"/>
      <charset val="128"/>
      <scheme val="minor"/>
    </font>
    <font>
      <sz val="10"/>
      <color theme="1"/>
      <name val="游ゴシック"/>
      <family val="3"/>
      <charset val="128"/>
      <scheme val="minor"/>
    </font>
    <font>
      <sz val="11"/>
      <name val="游ゴシック"/>
      <family val="2"/>
      <charset val="128"/>
      <scheme val="minor"/>
    </font>
    <font>
      <sz val="11"/>
      <color theme="1"/>
      <name val="游ゴシック"/>
      <family val="3"/>
      <charset val="128"/>
    </font>
    <font>
      <sz val="11"/>
      <color theme="0"/>
      <name val="游ゴシック"/>
      <family val="3"/>
      <charset val="128"/>
      <scheme val="minor"/>
    </font>
    <font>
      <b/>
      <sz val="11"/>
      <color theme="0"/>
      <name val="游ゴシック"/>
      <family val="3"/>
      <charset val="128"/>
      <scheme val="minor"/>
    </font>
    <font>
      <sz val="11"/>
      <name val="游ゴシック"/>
      <family val="3"/>
      <charset val="128"/>
      <scheme val="minor"/>
    </font>
    <font>
      <u/>
      <sz val="11"/>
      <color theme="1"/>
      <name val="游ゴシック"/>
      <family val="3"/>
      <charset val="128"/>
      <scheme val="minor"/>
    </font>
    <font>
      <b/>
      <sz val="9"/>
      <color indexed="81"/>
      <name val="MS P ゴシック"/>
      <family val="3"/>
      <charset val="128"/>
    </font>
    <font>
      <sz val="9"/>
      <color theme="1"/>
      <name val="游ゴシック"/>
      <family val="3"/>
      <charset val="128"/>
      <scheme val="minor"/>
    </font>
    <font>
      <sz val="12"/>
      <color theme="1"/>
      <name val="ＭＳ Ｐ明朝"/>
      <family val="1"/>
      <charset val="128"/>
    </font>
    <font>
      <sz val="9"/>
      <name val="ＭＳ Ｐ明朝"/>
      <family val="1"/>
      <charset val="128"/>
    </font>
    <font>
      <b/>
      <sz val="11"/>
      <color theme="1"/>
      <name val="游ゴシック"/>
      <family val="3"/>
      <charset val="128"/>
      <scheme val="minor"/>
    </font>
    <font>
      <sz val="11"/>
      <color theme="1"/>
      <name val="HG丸ｺﾞｼｯｸM-PRO"/>
      <family val="3"/>
      <charset val="128"/>
    </font>
    <font>
      <b/>
      <sz val="10"/>
      <color theme="1"/>
      <name val="HG丸ｺﾞｼｯｸM-PRO"/>
      <family val="3"/>
      <charset val="128"/>
    </font>
    <font>
      <sz val="9"/>
      <color theme="1"/>
      <name val="HG丸ｺﾞｼｯｸM-PRO"/>
      <family val="3"/>
      <charset val="128"/>
    </font>
    <font>
      <b/>
      <u/>
      <sz val="9"/>
      <color theme="1"/>
      <name val="HG丸ｺﾞｼｯｸM-PRO"/>
      <family val="3"/>
      <charset val="128"/>
    </font>
    <font>
      <sz val="10"/>
      <color theme="1"/>
      <name val="HG丸ｺﾞｼｯｸM-PRO"/>
      <family val="3"/>
      <charset val="128"/>
    </font>
    <font>
      <b/>
      <sz val="9"/>
      <color theme="1"/>
      <name val="HG丸ｺﾞｼｯｸM-PRO"/>
      <family val="3"/>
      <charset val="128"/>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rgb="FFC00000"/>
        <bgColor indexed="64"/>
      </patternFill>
    </fill>
    <fill>
      <patternFill patternType="solid">
        <fgColor rgb="FFFFCCCC"/>
        <bgColor indexed="64"/>
      </patternFill>
    </fill>
    <fill>
      <patternFill patternType="solid">
        <fgColor rgb="FFFF9999"/>
        <bgColor indexed="64"/>
      </patternFill>
    </fill>
    <fill>
      <patternFill patternType="solid">
        <fgColor rgb="FFFF5050"/>
        <bgColor indexed="64"/>
      </patternFill>
    </fill>
    <fill>
      <patternFill patternType="solid">
        <fgColor rgb="FF0070C0"/>
        <bgColor indexed="64"/>
      </patternFill>
    </fill>
    <fill>
      <patternFill patternType="solid">
        <fgColor rgb="FF7030A0"/>
        <bgColor indexed="64"/>
      </patternFill>
    </fill>
    <fill>
      <patternFill patternType="solid">
        <fgColor rgb="FFFFCDCD"/>
        <bgColor indexed="64"/>
      </patternFill>
    </fill>
    <fill>
      <patternFill patternType="solid">
        <fgColor rgb="FFFFEEB7"/>
        <bgColor indexed="64"/>
      </patternFill>
    </fill>
    <fill>
      <patternFill patternType="solid">
        <fgColor rgb="FFFFD6C1"/>
        <bgColor indexed="64"/>
      </patternFill>
    </fill>
    <fill>
      <patternFill patternType="solid">
        <fgColor rgb="FFE0EED6"/>
        <bgColor indexed="64"/>
      </patternFill>
    </fill>
    <fill>
      <patternFill patternType="solid">
        <fgColor rgb="FFDAE9F6"/>
        <bgColor indexed="64"/>
      </patternFill>
    </fill>
    <fill>
      <patternFill patternType="solid">
        <fgColor rgb="FFC8D6EE"/>
        <bgColor indexed="64"/>
      </patternFill>
    </fill>
    <fill>
      <patternFill patternType="solid">
        <fgColor rgb="FFF7E1FF"/>
        <bgColor indexed="64"/>
      </patternFill>
    </fill>
    <fill>
      <patternFill patternType="solid">
        <fgColor rgb="FFFFEFEF"/>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theme="0" tint="-0.34998626667073579"/>
      </bottom>
      <diagonal/>
    </border>
    <border>
      <left/>
      <right/>
      <top style="hair">
        <color theme="0" tint="-0.34998626667073579"/>
      </top>
      <bottom/>
      <diagonal/>
    </border>
  </borders>
  <cellStyleXfs count="1">
    <xf numFmtId="0" fontId="0" fillId="0" borderId="0">
      <alignment vertical="center"/>
    </xf>
  </cellStyleXfs>
  <cellXfs count="254">
    <xf numFmtId="0" fontId="0" fillId="0" borderId="0" xfId="0">
      <alignment vertical="center"/>
    </xf>
    <xf numFmtId="0" fontId="3" fillId="0" borderId="0" xfId="0" applyFont="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15" fillId="4" borderId="0" xfId="0" applyFont="1" applyFill="1">
      <alignment vertical="center"/>
    </xf>
    <xf numFmtId="0" fontId="0" fillId="7" borderId="27" xfId="0" applyFill="1" applyBorder="1">
      <alignment vertical="center"/>
    </xf>
    <xf numFmtId="56" fontId="0" fillId="7" borderId="28" xfId="0" applyNumberFormat="1" applyFill="1" applyBorder="1">
      <alignment vertical="center"/>
    </xf>
    <xf numFmtId="0" fontId="0" fillId="7" borderId="28" xfId="0" applyFill="1" applyBorder="1">
      <alignment vertical="center"/>
    </xf>
    <xf numFmtId="0" fontId="0" fillId="7" borderId="29" xfId="0" applyFill="1" applyBorder="1" applyAlignment="1">
      <alignment horizontal="right" vertical="center"/>
    </xf>
    <xf numFmtId="0" fontId="0" fillId="7" borderId="29" xfId="0" applyFill="1" applyBorder="1">
      <alignment vertical="center"/>
    </xf>
    <xf numFmtId="0" fontId="0" fillId="7" borderId="0" xfId="0" applyFill="1" applyAlignment="1">
      <alignment horizontal="center" vertical="center"/>
    </xf>
    <xf numFmtId="0" fontId="0" fillId="7" borderId="0" xfId="0" applyFill="1">
      <alignment vertical="center"/>
    </xf>
    <xf numFmtId="0" fontId="14" fillId="7" borderId="0" xfId="0" applyFont="1" applyFill="1" applyAlignment="1">
      <alignment horizontal="left" vertical="center" wrapText="1"/>
    </xf>
    <xf numFmtId="0" fontId="3" fillId="7" borderId="0" xfId="0" applyFont="1" applyFill="1">
      <alignment vertical="center"/>
    </xf>
    <xf numFmtId="0" fontId="3" fillId="7" borderId="0" xfId="0" applyFont="1" applyFill="1" applyAlignment="1">
      <alignment vertical="center" wrapText="1"/>
    </xf>
    <xf numFmtId="0" fontId="3" fillId="7" borderId="16" xfId="0" applyFont="1" applyFill="1" applyBorder="1">
      <alignment vertical="center"/>
    </xf>
    <xf numFmtId="0" fontId="3" fillId="7" borderId="18" xfId="0" applyFont="1" applyFill="1" applyBorder="1">
      <alignment vertical="center"/>
    </xf>
    <xf numFmtId="0" fontId="3" fillId="7" borderId="2" xfId="0" applyFont="1" applyFill="1" applyBorder="1">
      <alignment vertical="center"/>
    </xf>
    <xf numFmtId="0" fontId="3" fillId="7" borderId="3" xfId="0" applyFont="1" applyFill="1" applyBorder="1">
      <alignment vertical="center"/>
    </xf>
    <xf numFmtId="0" fontId="16" fillId="0" borderId="0" xfId="0" applyFont="1">
      <alignment vertical="center"/>
    </xf>
    <xf numFmtId="0" fontId="18" fillId="9" borderId="0" xfId="0" applyFont="1" applyFill="1">
      <alignment vertical="center"/>
    </xf>
    <xf numFmtId="0" fontId="18" fillId="8" borderId="0" xfId="0" applyFont="1" applyFill="1">
      <alignment vertical="center"/>
    </xf>
    <xf numFmtId="0" fontId="3" fillId="7" borderId="27" xfId="0" applyFont="1" applyFill="1" applyBorder="1">
      <alignment vertical="center"/>
    </xf>
    <xf numFmtId="0" fontId="3" fillId="7" borderId="28" xfId="0" applyFont="1" applyFill="1" applyBorder="1">
      <alignment vertical="center"/>
    </xf>
    <xf numFmtId="0" fontId="10" fillId="7" borderId="28" xfId="0" applyFont="1" applyFill="1" applyBorder="1">
      <alignment vertical="center"/>
    </xf>
    <xf numFmtId="0" fontId="12" fillId="7" borderId="28" xfId="0" applyFont="1" applyFill="1" applyBorder="1">
      <alignment vertical="center"/>
    </xf>
    <xf numFmtId="0" fontId="12" fillId="7" borderId="29" xfId="0" applyFont="1" applyFill="1" applyBorder="1">
      <alignment vertical="center"/>
    </xf>
    <xf numFmtId="0" fontId="10" fillId="7" borderId="27" xfId="0" applyFont="1" applyFill="1" applyBorder="1">
      <alignment vertical="center"/>
    </xf>
    <xf numFmtId="0" fontId="0" fillId="10" borderId="0" xfId="0" applyFill="1">
      <alignment vertical="center"/>
    </xf>
    <xf numFmtId="0" fontId="0" fillId="11" borderId="0" xfId="0" applyFill="1">
      <alignment vertical="center"/>
    </xf>
    <xf numFmtId="0" fontId="0" fillId="12" borderId="0" xfId="0" applyFill="1">
      <alignment vertical="center"/>
    </xf>
    <xf numFmtId="0" fontId="0" fillId="0" borderId="0" xfId="0" applyAlignment="1">
      <alignment vertical="center" wrapText="1"/>
    </xf>
    <xf numFmtId="0" fontId="18" fillId="13" borderId="0" xfId="0" applyFont="1" applyFill="1">
      <alignment vertical="center"/>
    </xf>
    <xf numFmtId="0" fontId="3" fillId="7" borderId="2" xfId="0" applyFont="1" applyFill="1" applyBorder="1" applyAlignment="1">
      <alignment vertical="center" wrapText="1"/>
    </xf>
    <xf numFmtId="0" fontId="19" fillId="0" borderId="9" xfId="0" applyFont="1" applyBorder="1" applyAlignment="1">
      <alignment vertical="center" shrinkToFit="1"/>
    </xf>
    <xf numFmtId="0" fontId="0" fillId="0" borderId="9" xfId="0" applyBorder="1">
      <alignment vertical="center"/>
    </xf>
    <xf numFmtId="0" fontId="16" fillId="0" borderId="9" xfId="0" applyFont="1" applyBorder="1">
      <alignment vertical="center"/>
    </xf>
    <xf numFmtId="0" fontId="18" fillId="9" borderId="9" xfId="0" applyFont="1" applyFill="1" applyBorder="1">
      <alignment vertical="center"/>
    </xf>
    <xf numFmtId="0" fontId="18" fillId="8" borderId="9" xfId="0" applyFont="1" applyFill="1" applyBorder="1">
      <alignment vertical="center"/>
    </xf>
    <xf numFmtId="0" fontId="17" fillId="8" borderId="9" xfId="0" applyFont="1" applyFill="1" applyBorder="1">
      <alignment vertical="center"/>
    </xf>
    <xf numFmtId="177" fontId="22" fillId="0" borderId="28" xfId="0" applyNumberFormat="1" applyFont="1" applyBorder="1" applyAlignment="1">
      <alignment horizontal="right"/>
    </xf>
    <xf numFmtId="177" fontId="22" fillId="0" borderId="29" xfId="0" applyNumberFormat="1" applyFont="1" applyBorder="1" applyAlignment="1">
      <alignment horizontal="right"/>
    </xf>
    <xf numFmtId="176" fontId="3" fillId="0" borderId="12" xfId="0" applyNumberFormat="1" applyFont="1" applyBorder="1">
      <alignment vertical="center"/>
    </xf>
    <xf numFmtId="176" fontId="8" fillId="0" borderId="12" xfId="0" applyNumberFormat="1" applyFont="1" applyBorder="1">
      <alignment vertical="center"/>
    </xf>
    <xf numFmtId="0" fontId="0" fillId="0" borderId="0" xfId="0" applyProtection="1">
      <alignment vertical="center"/>
      <protection locked="0"/>
    </xf>
    <xf numFmtId="0" fontId="22" fillId="0" borderId="27" xfId="0" applyFont="1" applyBorder="1" applyAlignment="1" applyProtection="1">
      <alignment horizontal="right"/>
      <protection locked="0"/>
    </xf>
    <xf numFmtId="0" fontId="22" fillId="0" borderId="28" xfId="0" applyFont="1" applyBorder="1" applyAlignment="1" applyProtection="1">
      <alignment horizontal="right"/>
      <protection locked="0"/>
    </xf>
    <xf numFmtId="0" fontId="18" fillId="14" borderId="9" xfId="0" applyFont="1" applyFill="1" applyBorder="1">
      <alignment vertical="center"/>
    </xf>
    <xf numFmtId="0" fontId="25" fillId="0" borderId="9" xfId="0" applyFont="1" applyBorder="1">
      <alignment vertical="center"/>
    </xf>
    <xf numFmtId="0" fontId="26" fillId="0" borderId="0" xfId="0" applyFont="1">
      <alignment vertical="center"/>
    </xf>
    <xf numFmtId="0" fontId="27" fillId="0" borderId="0" xfId="0" applyFont="1">
      <alignment vertical="center"/>
    </xf>
    <xf numFmtId="0" fontId="30" fillId="0" borderId="0" xfId="0" applyFont="1">
      <alignment vertical="center"/>
    </xf>
    <xf numFmtId="0" fontId="27" fillId="15" borderId="0" xfId="0" applyFont="1" applyFill="1">
      <alignment vertical="center"/>
    </xf>
    <xf numFmtId="0" fontId="26" fillId="15" borderId="0" xfId="0" applyFont="1" applyFill="1">
      <alignment vertical="center"/>
    </xf>
    <xf numFmtId="0" fontId="28" fillId="15" borderId="0" xfId="0" applyFont="1" applyFill="1">
      <alignment vertical="center"/>
    </xf>
    <xf numFmtId="0" fontId="27" fillId="16" borderId="0" xfId="0" applyFont="1" applyFill="1">
      <alignment vertical="center"/>
    </xf>
    <xf numFmtId="0" fontId="26" fillId="16" borderId="0" xfId="0" applyFont="1" applyFill="1">
      <alignment vertical="center"/>
    </xf>
    <xf numFmtId="0" fontId="28" fillId="16" borderId="0" xfId="0" applyFont="1" applyFill="1">
      <alignment vertical="center"/>
    </xf>
    <xf numFmtId="0" fontId="27" fillId="17" borderId="0" xfId="0" applyFont="1" applyFill="1">
      <alignment vertical="center"/>
    </xf>
    <xf numFmtId="0" fontId="26" fillId="17" borderId="0" xfId="0" applyFont="1" applyFill="1">
      <alignment vertical="center"/>
    </xf>
    <xf numFmtId="0" fontId="28" fillId="17" borderId="0" xfId="0" applyFont="1" applyFill="1">
      <alignment vertical="center"/>
    </xf>
    <xf numFmtId="0" fontId="27" fillId="18" borderId="0" xfId="0" applyFont="1" applyFill="1">
      <alignment vertical="center"/>
    </xf>
    <xf numFmtId="0" fontId="26" fillId="18" borderId="0" xfId="0" applyFont="1" applyFill="1">
      <alignment vertical="center"/>
    </xf>
    <xf numFmtId="0" fontId="28" fillId="18" borderId="0" xfId="0" applyFont="1" applyFill="1">
      <alignment vertical="center"/>
    </xf>
    <xf numFmtId="0" fontId="27" fillId="19" borderId="0" xfId="0" applyFont="1" applyFill="1">
      <alignment vertical="center"/>
    </xf>
    <xf numFmtId="0" fontId="26" fillId="19" borderId="0" xfId="0" applyFont="1" applyFill="1">
      <alignment vertical="center"/>
    </xf>
    <xf numFmtId="0" fontId="28" fillId="19" borderId="0" xfId="0" applyFont="1" applyFill="1">
      <alignment vertical="center"/>
    </xf>
    <xf numFmtId="0" fontId="27" fillId="20" borderId="0" xfId="0" applyFont="1" applyFill="1">
      <alignment vertical="center"/>
    </xf>
    <xf numFmtId="0" fontId="26" fillId="20" borderId="0" xfId="0" applyFont="1" applyFill="1">
      <alignment vertical="center"/>
    </xf>
    <xf numFmtId="0" fontId="28" fillId="20" borderId="0" xfId="0" applyFont="1" applyFill="1">
      <alignment vertical="center"/>
    </xf>
    <xf numFmtId="0" fontId="27" fillId="21" borderId="0" xfId="0" applyFont="1" applyFill="1">
      <alignment vertical="center"/>
    </xf>
    <xf numFmtId="0" fontId="26" fillId="21" borderId="0" xfId="0" applyFont="1" applyFill="1">
      <alignment vertical="center"/>
    </xf>
    <xf numFmtId="0" fontId="28" fillId="21" borderId="0" xfId="0" applyFont="1" applyFill="1">
      <alignment vertical="center"/>
    </xf>
    <xf numFmtId="0" fontId="27" fillId="22" borderId="0" xfId="0" applyFont="1" applyFill="1">
      <alignment vertical="center"/>
    </xf>
    <xf numFmtId="0" fontId="26" fillId="22" borderId="0" xfId="0" applyFont="1" applyFill="1">
      <alignment vertical="center"/>
    </xf>
    <xf numFmtId="0" fontId="28" fillId="22" borderId="0" xfId="0" applyFont="1" applyFill="1">
      <alignment vertical="center"/>
    </xf>
    <xf numFmtId="0" fontId="28" fillId="0" borderId="0" xfId="0" applyFont="1">
      <alignment vertical="center"/>
    </xf>
    <xf numFmtId="0" fontId="26" fillId="0" borderId="53" xfId="0" applyFont="1" applyBorder="1">
      <alignment vertical="center"/>
    </xf>
    <xf numFmtId="0" fontId="10" fillId="7" borderId="0" xfId="0" applyFont="1" applyFill="1">
      <alignment vertical="center"/>
    </xf>
    <xf numFmtId="0" fontId="10" fillId="7" borderId="0" xfId="0" applyFont="1" applyFill="1" applyAlignment="1">
      <alignment vertical="top"/>
    </xf>
    <xf numFmtId="0" fontId="2" fillId="0" borderId="0" xfId="0" applyFont="1">
      <alignment vertical="center"/>
    </xf>
    <xf numFmtId="0" fontId="19" fillId="0" borderId="9" xfId="0" applyFont="1" applyFill="1" applyBorder="1" applyAlignment="1">
      <alignment vertical="center" shrinkToFit="1"/>
    </xf>
    <xf numFmtId="176" fontId="24" fillId="0" borderId="46" xfId="0" applyNumberFormat="1" applyFont="1" applyBorder="1" applyAlignment="1">
      <alignment horizontal="left" vertical="top" wrapText="1"/>
    </xf>
    <xf numFmtId="176" fontId="24" fillId="0" borderId="47" xfId="0" applyNumberFormat="1" applyFont="1" applyBorder="1" applyAlignment="1">
      <alignment horizontal="left" vertical="top" wrapText="1"/>
    </xf>
    <xf numFmtId="176" fontId="24" fillId="0" borderId="48" xfId="0" applyNumberFormat="1" applyFont="1" applyBorder="1" applyAlignment="1">
      <alignment horizontal="left" vertical="top" wrapText="1"/>
    </xf>
    <xf numFmtId="0" fontId="7" fillId="0" borderId="16"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176" fontId="24" fillId="0" borderId="49" xfId="0" applyNumberFormat="1" applyFont="1" applyBorder="1" applyAlignment="1">
      <alignment horizontal="left" vertical="top" wrapText="1"/>
    </xf>
    <xf numFmtId="176" fontId="24" fillId="0" borderId="50" xfId="0" applyNumberFormat="1" applyFont="1" applyBorder="1" applyAlignment="1">
      <alignment horizontal="left" vertical="top" wrapText="1"/>
    </xf>
    <xf numFmtId="176" fontId="24" fillId="0" borderId="51" xfId="0" applyNumberFormat="1" applyFont="1" applyBorder="1" applyAlignment="1">
      <alignment horizontal="left" vertical="top" wrapText="1"/>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176" fontId="4" fillId="7" borderId="17" xfId="0" applyNumberFormat="1" applyFont="1" applyFill="1" applyBorder="1" applyAlignment="1" applyProtection="1">
      <alignment horizontal="center" vertical="center"/>
      <protection locked="0"/>
    </xf>
    <xf numFmtId="176" fontId="4" fillId="7" borderId="16" xfId="0" applyNumberFormat="1" applyFont="1" applyFill="1" applyBorder="1" applyAlignment="1" applyProtection="1">
      <alignment horizontal="center" vertical="center"/>
      <protection locked="0"/>
    </xf>
    <xf numFmtId="176" fontId="4" fillId="7" borderId="8" xfId="0" applyNumberFormat="1" applyFont="1" applyFill="1" applyBorder="1" applyAlignment="1" applyProtection="1">
      <alignment horizontal="center" vertical="center"/>
      <protection locked="0"/>
    </xf>
    <xf numFmtId="176" fontId="4" fillId="7" borderId="0" xfId="0" applyNumberFormat="1" applyFont="1" applyFill="1" applyAlignment="1" applyProtection="1">
      <alignment horizontal="center" vertical="center"/>
      <protection locked="0"/>
    </xf>
    <xf numFmtId="176" fontId="4" fillId="7" borderId="14" xfId="0" applyNumberFormat="1" applyFont="1" applyFill="1" applyBorder="1" applyAlignment="1" applyProtection="1">
      <alignment horizontal="center" vertical="center"/>
      <protection locked="0"/>
    </xf>
    <xf numFmtId="176" fontId="4" fillId="7" borderId="12" xfId="0" applyNumberFormat="1" applyFont="1" applyFill="1" applyBorder="1" applyAlignment="1" applyProtection="1">
      <alignment horizontal="center" vertical="center"/>
      <protection locked="0"/>
    </xf>
    <xf numFmtId="0" fontId="3" fillId="7" borderId="0" xfId="0" applyFont="1" applyFill="1" applyAlignment="1">
      <alignment horizontal="center" vertical="center"/>
    </xf>
    <xf numFmtId="0" fontId="3" fillId="7" borderId="7"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3" xfId="0" applyFont="1" applyFill="1" applyBorder="1" applyAlignment="1">
      <alignment horizontal="center" vertical="center"/>
    </xf>
    <xf numFmtId="0" fontId="7" fillId="0" borderId="17"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33"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176" fontId="10" fillId="7" borderId="27" xfId="0" applyNumberFormat="1" applyFont="1" applyFill="1" applyBorder="1" applyAlignment="1">
      <alignment horizontal="center" vertical="center" shrinkToFit="1"/>
    </xf>
    <xf numFmtId="176" fontId="10" fillId="7" borderId="28" xfId="0" applyNumberFormat="1" applyFont="1" applyFill="1" applyBorder="1" applyAlignment="1">
      <alignment horizontal="center" vertical="center" shrinkToFit="1"/>
    </xf>
    <xf numFmtId="176" fontId="10" fillId="7" borderId="29" xfId="0" applyNumberFormat="1" applyFont="1" applyFill="1" applyBorder="1" applyAlignment="1">
      <alignment horizontal="center" vertical="center" shrinkToFi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7" fillId="2" borderId="9" xfId="0" applyFont="1" applyFill="1" applyBorder="1" applyAlignment="1">
      <alignment horizontal="center" vertical="center" wrapText="1"/>
    </xf>
    <xf numFmtId="0" fontId="7" fillId="2" borderId="19" xfId="0" applyFont="1" applyFill="1" applyBorder="1" applyAlignment="1">
      <alignment horizontal="center" vertical="center"/>
    </xf>
    <xf numFmtId="0" fontId="7"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2" fillId="7" borderId="0" xfId="0" applyFont="1" applyFill="1" applyAlignment="1" applyProtection="1">
      <alignment horizontal="right" vertical="center" shrinkToFit="1"/>
      <protection locked="0"/>
    </xf>
    <xf numFmtId="0" fontId="4" fillId="7" borderId="0" xfId="0" applyFont="1" applyFill="1" applyAlignment="1">
      <alignment horizontal="center" vertical="center"/>
    </xf>
    <xf numFmtId="0" fontId="5" fillId="7" borderId="0" xfId="0" applyFont="1" applyFill="1" applyAlignment="1">
      <alignment horizontal="center" vertical="center"/>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23" fillId="7" borderId="8" xfId="0" applyFont="1" applyFill="1" applyBorder="1" applyAlignment="1" applyProtection="1">
      <alignment horizontal="center" vertical="center"/>
      <protection locked="0"/>
    </xf>
    <xf numFmtId="0" fontId="23" fillId="7" borderId="0" xfId="0" applyFont="1" applyFill="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12" xfId="0" applyFont="1" applyFill="1" applyBorder="1" applyAlignment="1" applyProtection="1">
      <alignment horizontal="center" vertical="center"/>
      <protection locked="0"/>
    </xf>
    <xf numFmtId="0" fontId="7" fillId="0" borderId="4"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2" xfId="0" applyFont="1" applyBorder="1" applyAlignment="1">
      <alignment horizontal="center" vertical="center"/>
    </xf>
    <xf numFmtId="0" fontId="7" fillId="0" borderId="30" xfId="0" applyFont="1" applyBorder="1" applyAlignment="1">
      <alignment horizontal="center" vertical="center"/>
    </xf>
    <xf numFmtId="0" fontId="3" fillId="7" borderId="4"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wrapText="1"/>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7" borderId="17"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4" xfId="0" applyFont="1" applyFill="1" applyBorder="1" applyAlignment="1">
      <alignment horizontal="center" vertical="center"/>
    </xf>
    <xf numFmtId="176" fontId="7" fillId="7" borderId="16" xfId="0" applyNumberFormat="1" applyFont="1" applyFill="1" applyBorder="1" applyAlignment="1">
      <alignment horizontal="center" vertical="center"/>
    </xf>
    <xf numFmtId="176" fontId="7" fillId="7" borderId="12" xfId="0" applyNumberFormat="1" applyFont="1" applyFill="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176" fontId="11" fillId="0" borderId="9" xfId="0" applyNumberFormat="1" applyFont="1" applyBorder="1" applyAlignment="1" applyProtection="1">
      <alignment horizontal="center" vertical="center"/>
      <protection locked="0"/>
    </xf>
    <xf numFmtId="176" fontId="11" fillId="0" borderId="21" xfId="0" applyNumberFormat="1" applyFont="1" applyBorder="1" applyAlignment="1" applyProtection="1">
      <alignment horizontal="center" vertical="center"/>
      <protection locked="0"/>
    </xf>
    <xf numFmtId="0" fontId="8" fillId="2" borderId="21" xfId="0" applyFont="1" applyFill="1" applyBorder="1" applyAlignment="1">
      <alignment horizontal="center" vertical="center" wrapText="1"/>
    </xf>
    <xf numFmtId="0" fontId="9" fillId="0" borderId="9"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55" fontId="3" fillId="7" borderId="0" xfId="0" applyNumberFormat="1" applyFont="1" applyFill="1" applyAlignment="1">
      <alignment horizontal="center" vertical="top"/>
    </xf>
    <xf numFmtId="0" fontId="3" fillId="7" borderId="0" xfId="0" applyFont="1" applyFill="1" applyAlignment="1">
      <alignment horizontal="center" vertical="top"/>
    </xf>
    <xf numFmtId="0" fontId="3" fillId="7" borderId="17" xfId="0" applyFont="1" applyFill="1" applyBorder="1" applyAlignment="1">
      <alignment horizontal="left" vertical="center"/>
    </xf>
    <xf numFmtId="0" fontId="3" fillId="7" borderId="16" xfId="0" applyFont="1" applyFill="1" applyBorder="1" applyAlignment="1">
      <alignment horizontal="left" vertical="center"/>
    </xf>
    <xf numFmtId="0" fontId="3" fillId="7" borderId="18" xfId="0" applyFont="1" applyFill="1" applyBorder="1" applyAlignment="1">
      <alignment horizontal="left" vertical="center"/>
    </xf>
    <xf numFmtId="176" fontId="6" fillId="7" borderId="14" xfId="0" applyNumberFormat="1" applyFont="1" applyFill="1" applyBorder="1" applyAlignment="1">
      <alignment horizontal="left" vertical="top" wrapText="1"/>
    </xf>
    <xf numFmtId="176" fontId="6" fillId="7" borderId="12" xfId="0" applyNumberFormat="1" applyFont="1" applyFill="1" applyBorder="1" applyAlignment="1">
      <alignment horizontal="left" vertical="top" wrapText="1"/>
    </xf>
    <xf numFmtId="176" fontId="6" fillId="7" borderId="13" xfId="0" applyNumberFormat="1" applyFont="1" applyFill="1" applyBorder="1" applyAlignment="1">
      <alignment horizontal="left" vertical="top" wrapText="1"/>
    </xf>
    <xf numFmtId="176" fontId="6" fillId="0" borderId="8" xfId="0" applyNumberFormat="1" applyFont="1" applyBorder="1" applyAlignment="1">
      <alignment horizontal="left" vertical="top" wrapText="1"/>
    </xf>
    <xf numFmtId="176" fontId="6" fillId="0" borderId="0" xfId="0" applyNumberFormat="1" applyFont="1" applyAlignment="1">
      <alignment horizontal="left" vertical="top" wrapText="1"/>
    </xf>
    <xf numFmtId="176" fontId="6" fillId="0" borderId="7" xfId="0" applyNumberFormat="1" applyFont="1" applyBorder="1" applyAlignment="1">
      <alignment horizontal="left" vertical="top" wrapText="1"/>
    </xf>
    <xf numFmtId="176" fontId="6" fillId="0" borderId="14" xfId="0" applyNumberFormat="1" applyFont="1" applyBorder="1" applyAlignment="1">
      <alignment horizontal="left" vertical="top" wrapText="1"/>
    </xf>
    <xf numFmtId="176" fontId="6" fillId="0" borderId="12" xfId="0" applyNumberFormat="1" applyFont="1" applyBorder="1" applyAlignment="1">
      <alignment horizontal="left" vertical="top" wrapText="1"/>
    </xf>
    <xf numFmtId="176" fontId="6" fillId="0" borderId="13" xfId="0" applyNumberFormat="1" applyFont="1" applyBorder="1" applyAlignment="1">
      <alignment horizontal="left" vertical="top" wrapText="1"/>
    </xf>
    <xf numFmtId="176" fontId="10" fillId="7" borderId="27" xfId="0" applyNumberFormat="1" applyFont="1" applyFill="1" applyBorder="1" applyAlignment="1" applyProtection="1">
      <alignment horizontal="center" vertical="center" shrinkToFit="1"/>
      <protection locked="0"/>
    </xf>
    <xf numFmtId="176" fontId="10" fillId="7" borderId="28" xfId="0" applyNumberFormat="1" applyFont="1" applyFill="1" applyBorder="1" applyAlignment="1" applyProtection="1">
      <alignment horizontal="center" vertical="center" shrinkToFit="1"/>
      <protection locked="0"/>
    </xf>
    <xf numFmtId="176" fontId="10" fillId="7" borderId="29" xfId="0" applyNumberFormat="1" applyFont="1" applyFill="1" applyBorder="1" applyAlignment="1" applyProtection="1">
      <alignment horizontal="center" vertical="center" shrinkToFit="1"/>
      <protection locked="0"/>
    </xf>
    <xf numFmtId="0" fontId="3" fillId="7" borderId="36" xfId="0" applyFont="1" applyFill="1" applyBorder="1" applyAlignment="1">
      <alignment horizontal="center" vertical="center"/>
    </xf>
    <xf numFmtId="0" fontId="3" fillId="7" borderId="37" xfId="0" applyFont="1" applyFill="1" applyBorder="1" applyAlignment="1">
      <alignment horizontal="center" vertical="center"/>
    </xf>
    <xf numFmtId="176" fontId="6" fillId="0" borderId="23" xfId="0" applyNumberFormat="1" applyFont="1" applyBorder="1" applyAlignment="1">
      <alignment horizontal="left" vertical="center"/>
    </xf>
    <xf numFmtId="176" fontId="6" fillId="0" borderId="24" xfId="0" applyNumberFormat="1" applyFont="1" applyBorder="1" applyAlignment="1">
      <alignment horizontal="left" vertical="center"/>
    </xf>
    <xf numFmtId="176" fontId="6" fillId="0" borderId="25" xfId="0" applyNumberFormat="1" applyFont="1" applyBorder="1" applyAlignment="1">
      <alignment horizontal="left" vertical="center"/>
    </xf>
    <xf numFmtId="176" fontId="6" fillId="0" borderId="26" xfId="0" applyNumberFormat="1" applyFont="1" applyBorder="1" applyAlignment="1">
      <alignment horizontal="left"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7" borderId="17"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6" xfId="0" applyFont="1" applyFill="1" applyBorder="1" applyAlignment="1">
      <alignment horizontal="right" vertical="center"/>
    </xf>
    <xf numFmtId="0" fontId="3" fillId="7" borderId="12" xfId="0" applyFont="1" applyFill="1" applyBorder="1" applyAlignment="1">
      <alignment horizontal="right" vertical="center"/>
    </xf>
    <xf numFmtId="176" fontId="3" fillId="0" borderId="17"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4"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8" fillId="0" borderId="16" xfId="0" applyNumberFormat="1" applyFont="1" applyBorder="1" applyAlignment="1">
      <alignment horizontal="left" vertical="center"/>
    </xf>
    <xf numFmtId="176" fontId="8" fillId="0" borderId="18" xfId="0" applyNumberFormat="1" applyFont="1" applyBorder="1" applyAlignment="1">
      <alignment horizontal="left" vertical="center"/>
    </xf>
    <xf numFmtId="176" fontId="7" fillId="7" borderId="17" xfId="0" applyNumberFormat="1" applyFont="1" applyFill="1" applyBorder="1" applyAlignment="1" applyProtection="1">
      <alignment horizontal="center" vertical="center"/>
      <protection locked="0"/>
    </xf>
    <xf numFmtId="176" fontId="7" fillId="7" borderId="16" xfId="0" applyNumberFormat="1" applyFont="1" applyFill="1" applyBorder="1" applyAlignment="1" applyProtection="1">
      <alignment horizontal="center" vertical="center"/>
      <protection locked="0"/>
    </xf>
    <xf numFmtId="176" fontId="7" fillId="7" borderId="18" xfId="0" applyNumberFormat="1" applyFont="1" applyFill="1" applyBorder="1" applyAlignment="1" applyProtection="1">
      <alignment horizontal="center" vertical="center"/>
      <protection locked="0"/>
    </xf>
    <xf numFmtId="176" fontId="7" fillId="7" borderId="8" xfId="0" applyNumberFormat="1" applyFont="1" applyFill="1" applyBorder="1" applyAlignment="1" applyProtection="1">
      <alignment horizontal="center" vertical="center"/>
      <protection locked="0"/>
    </xf>
    <xf numFmtId="176" fontId="7" fillId="7" borderId="0" xfId="0" applyNumberFormat="1" applyFont="1" applyFill="1" applyAlignment="1" applyProtection="1">
      <alignment horizontal="center" vertical="center"/>
      <protection locked="0"/>
    </xf>
    <xf numFmtId="176" fontId="7" fillId="7" borderId="7" xfId="0" applyNumberFormat="1" applyFont="1" applyFill="1" applyBorder="1" applyAlignment="1" applyProtection="1">
      <alignment horizontal="center" vertical="center"/>
      <protection locked="0"/>
    </xf>
    <xf numFmtId="176" fontId="7" fillId="7" borderId="14" xfId="0" applyNumberFormat="1" applyFont="1" applyFill="1" applyBorder="1" applyAlignment="1" applyProtection="1">
      <alignment horizontal="center" vertical="center"/>
      <protection locked="0"/>
    </xf>
    <xf numFmtId="176" fontId="7" fillId="7" borderId="12" xfId="0" applyNumberFormat="1" applyFont="1" applyFill="1" applyBorder="1" applyAlignment="1" applyProtection="1">
      <alignment horizontal="center" vertical="center"/>
      <protection locked="0"/>
    </xf>
    <xf numFmtId="176" fontId="7" fillId="7" borderId="13" xfId="0" applyNumberFormat="1" applyFont="1" applyFill="1" applyBorder="1" applyAlignment="1" applyProtection="1">
      <alignment horizontal="center" vertical="center"/>
      <protection locked="0"/>
    </xf>
    <xf numFmtId="0" fontId="0" fillId="6" borderId="34" xfId="0" applyFill="1" applyBorder="1" applyAlignment="1">
      <alignment horizontal="center" vertical="center"/>
    </xf>
    <xf numFmtId="0" fontId="13" fillId="0" borderId="34" xfId="0" applyFont="1" applyBorder="1" applyAlignment="1" applyProtection="1">
      <alignment horizontal="left" vertical="center"/>
      <protection locked="0"/>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9" xfId="0" applyFill="1" applyBorder="1" applyAlignment="1">
      <alignment horizontal="center" vertical="center"/>
    </xf>
    <xf numFmtId="176" fontId="0" fillId="0" borderId="9" xfId="0" applyNumberFormat="1" applyBorder="1" applyAlignment="1">
      <alignment horizontal="center" vertical="center"/>
    </xf>
    <xf numFmtId="0" fontId="0" fillId="5" borderId="34" xfId="0" applyFill="1" applyBorder="1" applyAlignment="1">
      <alignment horizontal="center" vertical="center"/>
    </xf>
    <xf numFmtId="0" fontId="14" fillId="0" borderId="27"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29" xfId="0" applyFont="1" applyBorder="1" applyAlignment="1" applyProtection="1">
      <alignment horizontal="left" vertical="center" wrapText="1"/>
      <protection locked="0"/>
    </xf>
    <xf numFmtId="0" fontId="0" fillId="7" borderId="28" xfId="0" applyFill="1" applyBorder="1" applyAlignment="1" applyProtection="1">
      <alignment horizontal="center" vertical="center"/>
      <protection locked="0"/>
    </xf>
    <xf numFmtId="0" fontId="13" fillId="0" borderId="38" xfId="0" applyFont="1" applyBorder="1" applyAlignment="1" applyProtection="1">
      <alignment horizontal="left" vertical="top" wrapText="1"/>
      <protection locked="0"/>
    </xf>
    <xf numFmtId="0" fontId="13" fillId="0" borderId="39" xfId="0" applyFont="1" applyBorder="1" applyAlignment="1" applyProtection="1">
      <alignment horizontal="left" vertical="top" wrapText="1"/>
      <protection locked="0"/>
    </xf>
    <xf numFmtId="0" fontId="13" fillId="0" borderId="40" xfId="0" applyFont="1" applyBorder="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42" xfId="0" applyFont="1" applyBorder="1" applyAlignment="1" applyProtection="1">
      <alignment horizontal="left" vertical="top" wrapText="1"/>
      <protection locked="0"/>
    </xf>
    <xf numFmtId="0" fontId="13" fillId="0" borderId="43" xfId="0" applyFont="1" applyBorder="1" applyAlignment="1" applyProtection="1">
      <alignment horizontal="left" vertical="top" wrapText="1"/>
      <protection locked="0"/>
    </xf>
    <xf numFmtId="0" fontId="13" fillId="0" borderId="44" xfId="0" applyFont="1" applyBorder="1" applyAlignment="1" applyProtection="1">
      <alignment horizontal="left" vertical="top" wrapText="1"/>
      <protection locked="0"/>
    </xf>
    <xf numFmtId="0" fontId="13" fillId="0" borderId="45" xfId="0" applyFont="1" applyBorder="1" applyAlignment="1" applyProtection="1">
      <alignment horizontal="left" vertical="top" wrapText="1"/>
      <protection locked="0"/>
    </xf>
    <xf numFmtId="0" fontId="26" fillId="0" borderId="52" xfId="0" applyFont="1" applyBorder="1">
      <alignment vertical="center"/>
    </xf>
    <xf numFmtId="0" fontId="0" fillId="0" borderId="52" xfId="0" applyBorder="1">
      <alignment vertical="center"/>
    </xf>
    <xf numFmtId="0" fontId="26" fillId="0" borderId="52" xfId="0" applyFont="1" applyBorder="1" applyAlignment="1">
      <alignment horizontal="center" vertical="center"/>
    </xf>
  </cellXfs>
  <cellStyles count="1">
    <cellStyle name="標準" xfId="0" builtinId="0"/>
  </cellStyles>
  <dxfs count="2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u/>
        <color rgb="FFFF0000"/>
      </font>
    </dxf>
    <dxf>
      <font>
        <b/>
        <i val="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E7A3FF"/>
      <color rgb="FFFFEFEF"/>
      <color rgb="FFFFCDCD"/>
      <color rgb="FFF7E1FF"/>
      <color rgb="FFC8D6EE"/>
      <color rgb="FFDCE5F4"/>
      <color rgb="FFDAE9F6"/>
      <color rgb="FFE0EED6"/>
      <color rgb="FFFF9966"/>
      <color rgb="FFFFEE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L$1" lockText="1" noThreeD="1"/>
</file>

<file path=xl/ctrlProps/ctrlProp10.xml><?xml version="1.0" encoding="utf-8"?>
<formControlPr xmlns="http://schemas.microsoft.com/office/spreadsheetml/2009/9/main" objectType="CheckBox" fmlaLink="$AI$6" lockText="1" noThreeD="1"/>
</file>

<file path=xl/ctrlProps/ctrlProp11.xml><?xml version="1.0" encoding="utf-8"?>
<formControlPr xmlns="http://schemas.microsoft.com/office/spreadsheetml/2009/9/main" objectType="CheckBox" fmlaLink="$AL$6" lockText="1" noThreeD="1"/>
</file>

<file path=xl/ctrlProps/ctrlProp12.xml><?xml version="1.0" encoding="utf-8"?>
<formControlPr xmlns="http://schemas.microsoft.com/office/spreadsheetml/2009/9/main" objectType="CheckBox" fmlaLink="$AL$7" lockText="1" noThreeD="1"/>
</file>

<file path=xl/ctrlProps/ctrlProp13.xml><?xml version="1.0" encoding="utf-8"?>
<formControlPr xmlns="http://schemas.microsoft.com/office/spreadsheetml/2009/9/main" objectType="CheckBox" fmlaLink="$AL$8" lockText="1" noThreeD="1"/>
</file>

<file path=xl/ctrlProps/ctrlProp14.xml><?xml version="1.0" encoding="utf-8"?>
<formControlPr xmlns="http://schemas.microsoft.com/office/spreadsheetml/2009/9/main" objectType="CheckBox" fmlaLink="$AP$2" lockText="1" noThreeD="1"/>
</file>

<file path=xl/ctrlProps/ctrlProp15.xml><?xml version="1.0" encoding="utf-8"?>
<formControlPr xmlns="http://schemas.microsoft.com/office/spreadsheetml/2009/9/main" objectType="CheckBox" fmlaLink="$AG$12" lockText="1" noThreeD="1"/>
</file>

<file path=xl/ctrlProps/ctrlProp16.xml><?xml version="1.0" encoding="utf-8"?>
<formControlPr xmlns="http://schemas.microsoft.com/office/spreadsheetml/2009/9/main" objectType="CheckBox" fmlaLink="$AI$12" lockText="1" noThreeD="1"/>
</file>

<file path=xl/ctrlProps/ctrlProp17.xml><?xml version="1.0" encoding="utf-8"?>
<formControlPr xmlns="http://schemas.microsoft.com/office/spreadsheetml/2009/9/main" objectType="CheckBox" fmlaLink="$AL$12" lockText="1" noThreeD="1"/>
</file>

<file path=xl/ctrlProps/ctrlProp18.xml><?xml version="1.0" encoding="utf-8"?>
<formControlPr xmlns="http://schemas.microsoft.com/office/spreadsheetml/2009/9/main" objectType="CheckBox" fmlaLink="$AL$13" lockText="1" noThreeD="1"/>
</file>

<file path=xl/ctrlProps/ctrlProp19.xml><?xml version="1.0" encoding="utf-8"?>
<formControlPr xmlns="http://schemas.microsoft.com/office/spreadsheetml/2009/9/main" objectType="CheckBox" fmlaLink="$AL$14" lockText="1" noThreeD="1"/>
</file>

<file path=xl/ctrlProps/ctrlProp2.xml><?xml version="1.0" encoding="utf-8"?>
<formControlPr xmlns="http://schemas.microsoft.com/office/spreadsheetml/2009/9/main" objectType="CheckBox" fmlaLink="$AN$1" lockText="1" noThreeD="1"/>
</file>

<file path=xl/ctrlProps/ctrlProp20.xml><?xml version="1.0" encoding="utf-8"?>
<formControlPr xmlns="http://schemas.microsoft.com/office/spreadsheetml/2009/9/main" objectType="CheckBox" fmlaLink="$AG$18" lockText="1" noThreeD="1"/>
</file>

<file path=xl/ctrlProps/ctrlProp21.xml><?xml version="1.0" encoding="utf-8"?>
<formControlPr xmlns="http://schemas.microsoft.com/office/spreadsheetml/2009/9/main" objectType="CheckBox" fmlaLink="$AI$18" lockText="1" noThreeD="1"/>
</file>

<file path=xl/ctrlProps/ctrlProp22.xml><?xml version="1.0" encoding="utf-8"?>
<formControlPr xmlns="http://schemas.microsoft.com/office/spreadsheetml/2009/9/main" objectType="CheckBox" fmlaLink="$AL$18" lockText="1" noThreeD="1"/>
</file>

<file path=xl/ctrlProps/ctrlProp23.xml><?xml version="1.0" encoding="utf-8"?>
<formControlPr xmlns="http://schemas.microsoft.com/office/spreadsheetml/2009/9/main" objectType="CheckBox" fmlaLink="$AL$19" lockText="1" noThreeD="1"/>
</file>

<file path=xl/ctrlProps/ctrlProp24.xml><?xml version="1.0" encoding="utf-8"?>
<formControlPr xmlns="http://schemas.microsoft.com/office/spreadsheetml/2009/9/main" objectType="CheckBox" fmlaLink="$AL$20" lockText="1" noThreeD="1"/>
</file>

<file path=xl/ctrlProps/ctrlProp25.xml><?xml version="1.0" encoding="utf-8"?>
<formControlPr xmlns="http://schemas.microsoft.com/office/spreadsheetml/2009/9/main" objectType="CheckBox" fmlaLink="$AG$24" lockText="1" noThreeD="1"/>
</file>

<file path=xl/ctrlProps/ctrlProp26.xml><?xml version="1.0" encoding="utf-8"?>
<formControlPr xmlns="http://schemas.microsoft.com/office/spreadsheetml/2009/9/main" objectType="CheckBox" fmlaLink="$AI$24" lockText="1" noThreeD="1"/>
</file>

<file path=xl/ctrlProps/ctrlProp27.xml><?xml version="1.0" encoding="utf-8"?>
<formControlPr xmlns="http://schemas.microsoft.com/office/spreadsheetml/2009/9/main" objectType="CheckBox" fmlaLink="$AL$24" lockText="1" noThreeD="1"/>
</file>

<file path=xl/ctrlProps/ctrlProp28.xml><?xml version="1.0" encoding="utf-8"?>
<formControlPr xmlns="http://schemas.microsoft.com/office/spreadsheetml/2009/9/main" objectType="CheckBox" fmlaLink="$AL$25" lockText="1" noThreeD="1"/>
</file>

<file path=xl/ctrlProps/ctrlProp29.xml><?xml version="1.0" encoding="utf-8"?>
<formControlPr xmlns="http://schemas.microsoft.com/office/spreadsheetml/2009/9/main" objectType="CheckBox" fmlaLink="$AL$26" lockText="1" noThreeD="1"/>
</file>

<file path=xl/ctrlProps/ctrlProp3.xml><?xml version="1.0" encoding="utf-8"?>
<formControlPr xmlns="http://schemas.microsoft.com/office/spreadsheetml/2009/9/main" objectType="CheckBox" fmlaLink="$AP$1" lockText="1" noThreeD="1"/>
</file>

<file path=xl/ctrlProps/ctrlProp30.xml><?xml version="1.0" encoding="utf-8"?>
<formControlPr xmlns="http://schemas.microsoft.com/office/spreadsheetml/2009/9/main" objectType="CheckBox" fmlaLink="$AG$30" lockText="1" noThreeD="1"/>
</file>

<file path=xl/ctrlProps/ctrlProp31.xml><?xml version="1.0" encoding="utf-8"?>
<formControlPr xmlns="http://schemas.microsoft.com/office/spreadsheetml/2009/9/main" objectType="CheckBox" fmlaLink="$AI$30" lockText="1" noThreeD="1"/>
</file>

<file path=xl/ctrlProps/ctrlProp32.xml><?xml version="1.0" encoding="utf-8"?>
<formControlPr xmlns="http://schemas.microsoft.com/office/spreadsheetml/2009/9/main" objectType="CheckBox" fmlaLink="$AL$30" lockText="1" noThreeD="1"/>
</file>

<file path=xl/ctrlProps/ctrlProp33.xml><?xml version="1.0" encoding="utf-8"?>
<formControlPr xmlns="http://schemas.microsoft.com/office/spreadsheetml/2009/9/main" objectType="CheckBox" fmlaLink="$AL$31" lockText="1" noThreeD="1"/>
</file>

<file path=xl/ctrlProps/ctrlProp34.xml><?xml version="1.0" encoding="utf-8"?>
<formControlPr xmlns="http://schemas.microsoft.com/office/spreadsheetml/2009/9/main" objectType="CheckBox" fmlaLink="$AL$32" lockText="1" noThreeD="1"/>
</file>

<file path=xl/ctrlProps/ctrlProp35.xml><?xml version="1.0" encoding="utf-8"?>
<formControlPr xmlns="http://schemas.microsoft.com/office/spreadsheetml/2009/9/main" objectType="CheckBox" fmlaLink="$AG$36" lockText="1" noThreeD="1"/>
</file>

<file path=xl/ctrlProps/ctrlProp36.xml><?xml version="1.0" encoding="utf-8"?>
<formControlPr xmlns="http://schemas.microsoft.com/office/spreadsheetml/2009/9/main" objectType="CheckBox" fmlaLink="$AI$36" lockText="1" noThreeD="1"/>
</file>

<file path=xl/ctrlProps/ctrlProp37.xml><?xml version="1.0" encoding="utf-8"?>
<formControlPr xmlns="http://schemas.microsoft.com/office/spreadsheetml/2009/9/main" objectType="CheckBox" fmlaLink="$AL$36" lockText="1" noThreeD="1"/>
</file>

<file path=xl/ctrlProps/ctrlProp38.xml><?xml version="1.0" encoding="utf-8"?>
<formControlPr xmlns="http://schemas.microsoft.com/office/spreadsheetml/2009/9/main" objectType="CheckBox" fmlaLink="$AL$37" lockText="1" noThreeD="1"/>
</file>

<file path=xl/ctrlProps/ctrlProp39.xml><?xml version="1.0" encoding="utf-8"?>
<formControlPr xmlns="http://schemas.microsoft.com/office/spreadsheetml/2009/9/main" objectType="CheckBox" fmlaLink="$AL$38" lockText="1" noThreeD="1"/>
</file>

<file path=xl/ctrlProps/ctrlProp4.xml><?xml version="1.0" encoding="utf-8"?>
<formControlPr xmlns="http://schemas.microsoft.com/office/spreadsheetml/2009/9/main" objectType="CheckBox" fmlaLink="$AL$2" lockText="1" noThreeD="1"/>
</file>

<file path=xl/ctrlProps/ctrlProp40.xml><?xml version="1.0" encoding="utf-8"?>
<formControlPr xmlns="http://schemas.microsoft.com/office/spreadsheetml/2009/9/main" objectType="CheckBox" fmlaLink="$AG$42" lockText="1" noThreeD="1"/>
</file>

<file path=xl/ctrlProps/ctrlProp41.xml><?xml version="1.0" encoding="utf-8"?>
<formControlPr xmlns="http://schemas.microsoft.com/office/spreadsheetml/2009/9/main" objectType="CheckBox" fmlaLink="$AI$42" lockText="1" noThreeD="1"/>
</file>

<file path=xl/ctrlProps/ctrlProp42.xml><?xml version="1.0" encoding="utf-8"?>
<formControlPr xmlns="http://schemas.microsoft.com/office/spreadsheetml/2009/9/main" objectType="CheckBox" fmlaLink="$AL$42" lockText="1" noThreeD="1"/>
</file>

<file path=xl/ctrlProps/ctrlProp43.xml><?xml version="1.0" encoding="utf-8"?>
<formControlPr xmlns="http://schemas.microsoft.com/office/spreadsheetml/2009/9/main" objectType="CheckBox" fmlaLink="$AL$43" lockText="1" noThreeD="1"/>
</file>

<file path=xl/ctrlProps/ctrlProp44.xml><?xml version="1.0" encoding="utf-8"?>
<formControlPr xmlns="http://schemas.microsoft.com/office/spreadsheetml/2009/9/main" objectType="CheckBox" fmlaLink="$AL$44" lockText="1" noThreeD="1"/>
</file>

<file path=xl/ctrlProps/ctrlProp45.xml><?xml version="1.0" encoding="utf-8"?>
<formControlPr xmlns="http://schemas.microsoft.com/office/spreadsheetml/2009/9/main" objectType="CheckBox" fmlaLink="$AG$48" lockText="1" noThreeD="1"/>
</file>

<file path=xl/ctrlProps/ctrlProp46.xml><?xml version="1.0" encoding="utf-8"?>
<formControlPr xmlns="http://schemas.microsoft.com/office/spreadsheetml/2009/9/main" objectType="CheckBox" fmlaLink="$AI$48" lockText="1" noThreeD="1"/>
</file>

<file path=xl/ctrlProps/ctrlProp47.xml><?xml version="1.0" encoding="utf-8"?>
<formControlPr xmlns="http://schemas.microsoft.com/office/spreadsheetml/2009/9/main" objectType="CheckBox" fmlaLink="$AL$48" lockText="1" noThreeD="1"/>
</file>

<file path=xl/ctrlProps/ctrlProp48.xml><?xml version="1.0" encoding="utf-8"?>
<formControlPr xmlns="http://schemas.microsoft.com/office/spreadsheetml/2009/9/main" objectType="CheckBox" fmlaLink="$AL$49" lockText="1" noThreeD="1"/>
</file>

<file path=xl/ctrlProps/ctrlProp49.xml><?xml version="1.0" encoding="utf-8"?>
<formControlPr xmlns="http://schemas.microsoft.com/office/spreadsheetml/2009/9/main" objectType="CheckBox" fmlaLink="$AL$50" lockText="1" noThreeD="1"/>
</file>

<file path=xl/ctrlProps/ctrlProp5.xml><?xml version="1.0" encoding="utf-8"?>
<formControlPr xmlns="http://schemas.microsoft.com/office/spreadsheetml/2009/9/main" objectType="CheckBox" fmlaLink="$AN$2" lockText="1" noThreeD="1"/>
</file>

<file path=xl/ctrlProps/ctrlProp50.xml><?xml version="1.0" encoding="utf-8"?>
<formControlPr xmlns="http://schemas.microsoft.com/office/spreadsheetml/2009/9/main" objectType="CheckBox" fmlaLink="$AG$54" lockText="1" noThreeD="1"/>
</file>

<file path=xl/ctrlProps/ctrlProp51.xml><?xml version="1.0" encoding="utf-8"?>
<formControlPr xmlns="http://schemas.microsoft.com/office/spreadsheetml/2009/9/main" objectType="CheckBox" fmlaLink="$AI$54" lockText="1" noThreeD="1"/>
</file>

<file path=xl/ctrlProps/ctrlProp52.xml><?xml version="1.0" encoding="utf-8"?>
<formControlPr xmlns="http://schemas.microsoft.com/office/spreadsheetml/2009/9/main" objectType="CheckBox" fmlaLink="$AL$54" lockText="1" noThreeD="1"/>
</file>

<file path=xl/ctrlProps/ctrlProp53.xml><?xml version="1.0" encoding="utf-8"?>
<formControlPr xmlns="http://schemas.microsoft.com/office/spreadsheetml/2009/9/main" objectType="CheckBox" fmlaLink="$AL$55" lockText="1" noThreeD="1"/>
</file>

<file path=xl/ctrlProps/ctrlProp54.xml><?xml version="1.0" encoding="utf-8"?>
<formControlPr xmlns="http://schemas.microsoft.com/office/spreadsheetml/2009/9/main" objectType="CheckBox" fmlaLink="$AL$56" lockText="1" noThreeD="1"/>
</file>

<file path=xl/ctrlProps/ctrlProp55.xml><?xml version="1.0" encoding="utf-8"?>
<formControlPr xmlns="http://schemas.microsoft.com/office/spreadsheetml/2009/9/main" objectType="CheckBox" fmlaLink="$AG$60" lockText="1" noThreeD="1"/>
</file>

<file path=xl/ctrlProps/ctrlProp56.xml><?xml version="1.0" encoding="utf-8"?>
<formControlPr xmlns="http://schemas.microsoft.com/office/spreadsheetml/2009/9/main" objectType="CheckBox" fmlaLink="$AI$60" lockText="1" noThreeD="1"/>
</file>

<file path=xl/ctrlProps/ctrlProp57.xml><?xml version="1.0" encoding="utf-8"?>
<formControlPr xmlns="http://schemas.microsoft.com/office/spreadsheetml/2009/9/main" objectType="CheckBox" fmlaLink="$AL$60" lockText="1" noThreeD="1"/>
</file>

<file path=xl/ctrlProps/ctrlProp58.xml><?xml version="1.0" encoding="utf-8"?>
<formControlPr xmlns="http://schemas.microsoft.com/office/spreadsheetml/2009/9/main" objectType="CheckBox" fmlaLink="$AL$61" lockText="1" noThreeD="1"/>
</file>

<file path=xl/ctrlProps/ctrlProp59.xml><?xml version="1.0" encoding="utf-8"?>
<formControlPr xmlns="http://schemas.microsoft.com/office/spreadsheetml/2009/9/main" objectType="CheckBox" fmlaLink="$AL$62"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G$66" lockText="1" noThreeD="1"/>
</file>

<file path=xl/ctrlProps/ctrlProp61.xml><?xml version="1.0" encoding="utf-8"?>
<formControlPr xmlns="http://schemas.microsoft.com/office/spreadsheetml/2009/9/main" objectType="CheckBox" fmlaLink="$AI$66" lockText="1" noThreeD="1"/>
</file>

<file path=xl/ctrlProps/ctrlProp62.xml><?xml version="1.0" encoding="utf-8"?>
<formControlPr xmlns="http://schemas.microsoft.com/office/spreadsheetml/2009/9/main" objectType="CheckBox" fmlaLink="$AL$66" lockText="1" noThreeD="1"/>
</file>

<file path=xl/ctrlProps/ctrlProp63.xml><?xml version="1.0" encoding="utf-8"?>
<formControlPr xmlns="http://schemas.microsoft.com/office/spreadsheetml/2009/9/main" objectType="CheckBox" fmlaLink="$AL$67" lockText="1" noThreeD="1"/>
</file>

<file path=xl/ctrlProps/ctrlProp64.xml><?xml version="1.0" encoding="utf-8"?>
<formControlPr xmlns="http://schemas.microsoft.com/office/spreadsheetml/2009/9/main" objectType="CheckBox" fmlaLink="$AL$68" lockText="1" noThreeD="1"/>
</file>

<file path=xl/ctrlProps/ctrlProp65.xml><?xml version="1.0" encoding="utf-8"?>
<formControlPr xmlns="http://schemas.microsoft.com/office/spreadsheetml/2009/9/main" objectType="CheckBox" fmlaLink="$AG$72" lockText="1" noThreeD="1"/>
</file>

<file path=xl/ctrlProps/ctrlProp66.xml><?xml version="1.0" encoding="utf-8"?>
<formControlPr xmlns="http://schemas.microsoft.com/office/spreadsheetml/2009/9/main" objectType="CheckBox" fmlaLink="$AI$72" lockText="1" noThreeD="1"/>
</file>

<file path=xl/ctrlProps/ctrlProp67.xml><?xml version="1.0" encoding="utf-8"?>
<formControlPr xmlns="http://schemas.microsoft.com/office/spreadsheetml/2009/9/main" objectType="CheckBox" fmlaLink="$AL$72" lockText="1" noThreeD="1"/>
</file>

<file path=xl/ctrlProps/ctrlProp68.xml><?xml version="1.0" encoding="utf-8"?>
<formControlPr xmlns="http://schemas.microsoft.com/office/spreadsheetml/2009/9/main" objectType="CheckBox" fmlaLink="$AL$73" lockText="1" noThreeD="1"/>
</file>

<file path=xl/ctrlProps/ctrlProp69.xml><?xml version="1.0" encoding="utf-8"?>
<formControlPr xmlns="http://schemas.microsoft.com/office/spreadsheetml/2009/9/main" objectType="CheckBox" fmlaLink="$AL$74" lockText="1" noThreeD="1"/>
</file>

<file path=xl/ctrlProps/ctrlProp7.xml><?xml version="1.0" encoding="utf-8"?>
<formControlPr xmlns="http://schemas.microsoft.com/office/spreadsheetml/2009/9/main" objectType="CheckBox" fmlaLink="$AH$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J$3"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G$6"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16</xdr:col>
      <xdr:colOff>76200</xdr:colOff>
      <xdr:row>0</xdr:row>
      <xdr:rowOff>28575</xdr:rowOff>
    </xdr:from>
    <xdr:to>
      <xdr:col>17</xdr:col>
      <xdr:colOff>133350</xdr:colOff>
      <xdr:row>2</xdr:row>
      <xdr:rowOff>0</xdr:rowOff>
    </xdr:to>
    <xdr:sp macro="" textlink="">
      <xdr:nvSpPr>
        <xdr:cNvPr id="2" name="下矢印 1">
          <a:extLst>
            <a:ext uri="{FF2B5EF4-FFF2-40B4-BE49-F238E27FC236}">
              <a16:creationId xmlns:a16="http://schemas.microsoft.com/office/drawing/2014/main" xmlns="" id="{00000000-0008-0000-0000-000002000000}"/>
            </a:ext>
          </a:extLst>
        </xdr:cNvPr>
        <xdr:cNvSpPr/>
      </xdr:nvSpPr>
      <xdr:spPr>
        <a:xfrm flipV="1">
          <a:off x="3276600" y="28575"/>
          <a:ext cx="257175" cy="3143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xdr:colOff>
          <xdr:row>0</xdr:row>
          <xdr:rowOff>104775</xdr:rowOff>
        </xdr:from>
        <xdr:to>
          <xdr:col>16</xdr:col>
          <xdr:colOff>104775</xdr:colOff>
          <xdr:row>0</xdr:row>
          <xdr:rowOff>342900</xdr:rowOff>
        </xdr:to>
        <xdr:sp macro="" textlink="">
          <xdr:nvSpPr>
            <xdr:cNvPr id="17409" name="Check Box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0</xdr:row>
          <xdr:rowOff>104775</xdr:rowOff>
        </xdr:from>
        <xdr:to>
          <xdr:col>19</xdr:col>
          <xdr:colOff>85725</xdr:colOff>
          <xdr:row>0</xdr:row>
          <xdr:rowOff>342900</xdr:rowOff>
        </xdr:to>
        <xdr:sp macro="" textlink="">
          <xdr:nvSpPr>
            <xdr:cNvPr id="17410" name="Check Box 2" hidden="1">
              <a:extLst>
                <a:ext uri="{63B3BB69-23CF-44E3-9099-C40C66FF867C}">
                  <a14:compatExt spid="_x0000_s17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0</xdr:row>
          <xdr:rowOff>95250</xdr:rowOff>
        </xdr:from>
        <xdr:to>
          <xdr:col>22</xdr:col>
          <xdr:colOff>85725</xdr:colOff>
          <xdr:row>0</xdr:row>
          <xdr:rowOff>333375</xdr:rowOff>
        </xdr:to>
        <xdr:sp macro="" textlink="">
          <xdr:nvSpPr>
            <xdr:cNvPr id="17411" name="Check Box 3" hidden="1">
              <a:extLst>
                <a:ext uri="{63B3BB69-23CF-44E3-9099-C40C66FF867C}">
                  <a14:compatExt spid="_x0000_s17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xdr:row>
          <xdr:rowOff>0</xdr:rowOff>
        </xdr:from>
        <xdr:to>
          <xdr:col>14</xdr:col>
          <xdr:colOff>85725</xdr:colOff>
          <xdr:row>2</xdr:row>
          <xdr:rowOff>0</xdr:rowOff>
        </xdr:to>
        <xdr:sp macro="" textlink="">
          <xdr:nvSpPr>
            <xdr:cNvPr id="17412" name="Check Box 4" hidden="1">
              <a:extLst>
                <a:ext uri="{63B3BB69-23CF-44E3-9099-C40C66FF867C}">
                  <a14:compatExt spid="_x0000_s17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xdr:row>
          <xdr:rowOff>0</xdr:rowOff>
        </xdr:from>
        <xdr:to>
          <xdr:col>19</xdr:col>
          <xdr:colOff>85725</xdr:colOff>
          <xdr:row>2</xdr:row>
          <xdr:rowOff>0</xdr:rowOff>
        </xdr:to>
        <xdr:sp macro="" textlink="">
          <xdr:nvSpPr>
            <xdr:cNvPr id="17413" name="Check Box 5" hidden="1">
              <a:extLst>
                <a:ext uri="{63B3BB69-23CF-44E3-9099-C40C66FF867C}">
                  <a14:compatExt spid="_x0000_s17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xdr:row>
          <xdr:rowOff>0</xdr:rowOff>
        </xdr:from>
        <xdr:to>
          <xdr:col>22</xdr:col>
          <xdr:colOff>85725</xdr:colOff>
          <xdr:row>2</xdr:row>
          <xdr:rowOff>0</xdr:rowOff>
        </xdr:to>
        <xdr:sp macro="" textlink="">
          <xdr:nvSpPr>
            <xdr:cNvPr id="17414" name="Check Box 6" hidden="1">
              <a:extLst>
                <a:ext uri="{63B3BB69-23CF-44E3-9099-C40C66FF867C}">
                  <a14:compatExt spid="_x0000_s17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xdr:row>
          <xdr:rowOff>104775</xdr:rowOff>
        </xdr:from>
        <xdr:to>
          <xdr:col>4</xdr:col>
          <xdr:colOff>323850</xdr:colOff>
          <xdr:row>2</xdr:row>
          <xdr:rowOff>342900</xdr:rowOff>
        </xdr:to>
        <xdr:sp macro="" textlink="">
          <xdr:nvSpPr>
            <xdr:cNvPr id="17415" name="Check Box 7" hidden="1">
              <a:extLst>
                <a:ext uri="{63B3BB69-23CF-44E3-9099-C40C66FF867C}">
                  <a14:compatExt spid="_x0000_s17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104775</xdr:rowOff>
        </xdr:from>
        <xdr:to>
          <xdr:col>8</xdr:col>
          <xdr:colOff>123825</xdr:colOff>
          <xdr:row>2</xdr:row>
          <xdr:rowOff>342900</xdr:rowOff>
        </xdr:to>
        <xdr:sp macro="" textlink="">
          <xdr:nvSpPr>
            <xdr:cNvPr id="17416" name="Check Box 8" hidden="1">
              <a:extLst>
                <a:ext uri="{63B3BB69-23CF-44E3-9099-C40C66FF867C}">
                  <a14:compatExt spid="_x0000_s17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0</xdr:rowOff>
        </xdr:from>
        <xdr:to>
          <xdr:col>3</xdr:col>
          <xdr:colOff>85725</xdr:colOff>
          <xdr:row>6</xdr:row>
          <xdr:rowOff>0</xdr:rowOff>
        </xdr:to>
        <xdr:sp macro="" textlink="">
          <xdr:nvSpPr>
            <xdr:cNvPr id="17417" name="Check Box 9" hidden="1">
              <a:extLst>
                <a:ext uri="{63B3BB69-23CF-44E3-9099-C40C66FF867C}">
                  <a14:compatExt spid="_x0000_s17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0</xdr:rowOff>
        </xdr:from>
        <xdr:to>
          <xdr:col>6</xdr:col>
          <xdr:colOff>38100</xdr:colOff>
          <xdr:row>6</xdr:row>
          <xdr:rowOff>0</xdr:rowOff>
        </xdr:to>
        <xdr:sp macro="" textlink="">
          <xdr:nvSpPr>
            <xdr:cNvPr id="17418" name="Check Box 10" hidden="1">
              <a:extLst>
                <a:ext uri="{63B3BB69-23CF-44E3-9099-C40C66FF867C}">
                  <a14:compatExt spid="_x0000_s17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0</xdr:rowOff>
        </xdr:from>
        <xdr:to>
          <xdr:col>10</xdr:col>
          <xdr:colOff>114300</xdr:colOff>
          <xdr:row>6</xdr:row>
          <xdr:rowOff>0</xdr:rowOff>
        </xdr:to>
        <xdr:sp macro="" textlink="">
          <xdr:nvSpPr>
            <xdr:cNvPr id="17419" name="Check Box 11" hidden="1">
              <a:extLst>
                <a:ext uri="{63B3BB69-23CF-44E3-9099-C40C66FF867C}">
                  <a14:compatExt spid="_x0000_s17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0</xdr:rowOff>
        </xdr:from>
        <xdr:to>
          <xdr:col>10</xdr:col>
          <xdr:colOff>114300</xdr:colOff>
          <xdr:row>7</xdr:row>
          <xdr:rowOff>0</xdr:rowOff>
        </xdr:to>
        <xdr:sp macro="" textlink="">
          <xdr:nvSpPr>
            <xdr:cNvPr id="17420" name="Check Box 12" hidden="1">
              <a:extLst>
                <a:ext uri="{63B3BB69-23CF-44E3-9099-C40C66FF867C}">
                  <a14:compatExt spid="_x0000_s17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10</xdr:col>
          <xdr:colOff>114300</xdr:colOff>
          <xdr:row>8</xdr:row>
          <xdr:rowOff>0</xdr:rowOff>
        </xdr:to>
        <xdr:sp macro="" textlink="">
          <xdr:nvSpPr>
            <xdr:cNvPr id="17421" name="Check Box 13" hidden="1">
              <a:extLst>
                <a:ext uri="{63B3BB69-23CF-44E3-9099-C40C66FF867C}">
                  <a14:compatExt spid="_x0000_s17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xdr:row>
          <xdr:rowOff>0</xdr:rowOff>
        </xdr:from>
        <xdr:to>
          <xdr:col>22</xdr:col>
          <xdr:colOff>85725</xdr:colOff>
          <xdr:row>2</xdr:row>
          <xdr:rowOff>0</xdr:rowOff>
        </xdr:to>
        <xdr:sp macro="" textlink="">
          <xdr:nvSpPr>
            <xdr:cNvPr id="17422" name="Check Box 14" hidden="1">
              <a:extLst>
                <a:ext uri="{63B3BB69-23CF-44E3-9099-C40C66FF867C}">
                  <a14:compatExt spid="_x0000_s17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3</xdr:col>
          <xdr:colOff>85725</xdr:colOff>
          <xdr:row>12</xdr:row>
          <xdr:rowOff>0</xdr:rowOff>
        </xdr:to>
        <xdr:sp macro="" textlink="">
          <xdr:nvSpPr>
            <xdr:cNvPr id="17423" name="Check Box 15" hidden="1">
              <a:extLst>
                <a:ext uri="{63B3BB69-23CF-44E3-9099-C40C66FF867C}">
                  <a14:compatExt spid="_x0000_s17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0</xdr:rowOff>
        </xdr:from>
        <xdr:to>
          <xdr:col>6</xdr:col>
          <xdr:colOff>38100</xdr:colOff>
          <xdr:row>12</xdr:row>
          <xdr:rowOff>0</xdr:rowOff>
        </xdr:to>
        <xdr:sp macro="" textlink="">
          <xdr:nvSpPr>
            <xdr:cNvPr id="17424" name="Check Box 16" hidden="1">
              <a:extLst>
                <a:ext uri="{63B3BB69-23CF-44E3-9099-C40C66FF867C}">
                  <a14:compatExt spid="_x0000_s17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10</xdr:col>
          <xdr:colOff>114300</xdr:colOff>
          <xdr:row>12</xdr:row>
          <xdr:rowOff>0</xdr:rowOff>
        </xdr:to>
        <xdr:sp macro="" textlink="">
          <xdr:nvSpPr>
            <xdr:cNvPr id="17425" name="Check Box 17" hidden="1">
              <a:extLst>
                <a:ext uri="{63B3BB69-23CF-44E3-9099-C40C66FF867C}">
                  <a14:compatExt spid="_x0000_s17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0</xdr:rowOff>
        </xdr:from>
        <xdr:to>
          <xdr:col>10</xdr:col>
          <xdr:colOff>114300</xdr:colOff>
          <xdr:row>13</xdr:row>
          <xdr:rowOff>0</xdr:rowOff>
        </xdr:to>
        <xdr:sp macro="" textlink="">
          <xdr:nvSpPr>
            <xdr:cNvPr id="17426" name="Check Box 18" hidden="1">
              <a:extLst>
                <a:ext uri="{63B3BB69-23CF-44E3-9099-C40C66FF867C}">
                  <a14:compatExt spid="_x0000_s17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0</xdr:rowOff>
        </xdr:from>
        <xdr:to>
          <xdr:col>10</xdr:col>
          <xdr:colOff>114300</xdr:colOff>
          <xdr:row>14</xdr:row>
          <xdr:rowOff>0</xdr:rowOff>
        </xdr:to>
        <xdr:sp macro="" textlink="">
          <xdr:nvSpPr>
            <xdr:cNvPr id="17427" name="Check Box 19" hidden="1">
              <a:extLst>
                <a:ext uri="{63B3BB69-23CF-44E3-9099-C40C66FF867C}">
                  <a14:compatExt spid="_x0000_s17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0</xdr:rowOff>
        </xdr:from>
        <xdr:to>
          <xdr:col>3</xdr:col>
          <xdr:colOff>85725</xdr:colOff>
          <xdr:row>18</xdr:row>
          <xdr:rowOff>0</xdr:rowOff>
        </xdr:to>
        <xdr:sp macro="" textlink="">
          <xdr:nvSpPr>
            <xdr:cNvPr id="17428" name="Check Box 20" hidden="1">
              <a:extLst>
                <a:ext uri="{63B3BB69-23CF-44E3-9099-C40C66FF867C}">
                  <a14:compatExt spid="_x0000_s17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0</xdr:rowOff>
        </xdr:from>
        <xdr:to>
          <xdr:col>6</xdr:col>
          <xdr:colOff>38100</xdr:colOff>
          <xdr:row>18</xdr:row>
          <xdr:rowOff>0</xdr:rowOff>
        </xdr:to>
        <xdr:sp macro="" textlink="">
          <xdr:nvSpPr>
            <xdr:cNvPr id="17429" name="Check Box 21" hidden="1">
              <a:extLst>
                <a:ext uri="{63B3BB69-23CF-44E3-9099-C40C66FF867C}">
                  <a14:compatExt spid="_x0000_s17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0</xdr:rowOff>
        </xdr:from>
        <xdr:to>
          <xdr:col>10</xdr:col>
          <xdr:colOff>114300</xdr:colOff>
          <xdr:row>18</xdr:row>
          <xdr:rowOff>0</xdr:rowOff>
        </xdr:to>
        <xdr:sp macro="" textlink="">
          <xdr:nvSpPr>
            <xdr:cNvPr id="17430" name="Check Box 22" hidden="1">
              <a:extLst>
                <a:ext uri="{63B3BB69-23CF-44E3-9099-C40C66FF867C}">
                  <a14:compatExt spid="_x0000_s17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228600</xdr:rowOff>
        </xdr:from>
        <xdr:to>
          <xdr:col>10</xdr:col>
          <xdr:colOff>114300</xdr:colOff>
          <xdr:row>18</xdr:row>
          <xdr:rowOff>228600</xdr:rowOff>
        </xdr:to>
        <xdr:sp macro="" textlink="">
          <xdr:nvSpPr>
            <xdr:cNvPr id="17431" name="Check Box 23" hidden="1">
              <a:extLst>
                <a:ext uri="{63B3BB69-23CF-44E3-9099-C40C66FF867C}">
                  <a14:compatExt spid="_x0000_s17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228600</xdr:rowOff>
        </xdr:from>
        <xdr:to>
          <xdr:col>10</xdr:col>
          <xdr:colOff>114300</xdr:colOff>
          <xdr:row>19</xdr:row>
          <xdr:rowOff>228600</xdr:rowOff>
        </xdr:to>
        <xdr:sp macro="" textlink="">
          <xdr:nvSpPr>
            <xdr:cNvPr id="17432" name="Check Box 24" hidden="1">
              <a:extLst>
                <a:ext uri="{63B3BB69-23CF-44E3-9099-C40C66FF867C}">
                  <a14:compatExt spid="_x0000_s17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0</xdr:rowOff>
        </xdr:from>
        <xdr:to>
          <xdr:col>3</xdr:col>
          <xdr:colOff>85725</xdr:colOff>
          <xdr:row>24</xdr:row>
          <xdr:rowOff>0</xdr:rowOff>
        </xdr:to>
        <xdr:sp macro="" textlink="">
          <xdr:nvSpPr>
            <xdr:cNvPr id="17433" name="Check Box 25" hidden="1">
              <a:extLst>
                <a:ext uri="{63B3BB69-23CF-44E3-9099-C40C66FF867C}">
                  <a14:compatExt spid="_x0000_s17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6</xdr:col>
          <xdr:colOff>19050</xdr:colOff>
          <xdr:row>24</xdr:row>
          <xdr:rowOff>0</xdr:rowOff>
        </xdr:to>
        <xdr:sp macro="" textlink="">
          <xdr:nvSpPr>
            <xdr:cNvPr id="17434" name="Check Box 26" hidden="1">
              <a:extLst>
                <a:ext uri="{63B3BB69-23CF-44E3-9099-C40C66FF867C}">
                  <a14:compatExt spid="_x0000_s17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0</xdr:rowOff>
        </xdr:from>
        <xdr:to>
          <xdr:col>10</xdr:col>
          <xdr:colOff>123825</xdr:colOff>
          <xdr:row>24</xdr:row>
          <xdr:rowOff>0</xdr:rowOff>
        </xdr:to>
        <xdr:sp macro="" textlink="">
          <xdr:nvSpPr>
            <xdr:cNvPr id="17435" name="Check Box 27" hidden="1">
              <a:extLst>
                <a:ext uri="{63B3BB69-23CF-44E3-9099-C40C66FF867C}">
                  <a14:compatExt spid="_x0000_s17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0</xdr:rowOff>
        </xdr:from>
        <xdr:to>
          <xdr:col>10</xdr:col>
          <xdr:colOff>123825</xdr:colOff>
          <xdr:row>25</xdr:row>
          <xdr:rowOff>0</xdr:rowOff>
        </xdr:to>
        <xdr:sp macro="" textlink="">
          <xdr:nvSpPr>
            <xdr:cNvPr id="17436" name="Check Box 28" hidden="1">
              <a:extLst>
                <a:ext uri="{63B3BB69-23CF-44E3-9099-C40C66FF867C}">
                  <a14:compatExt spid="_x0000_s17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228600</xdr:rowOff>
        </xdr:from>
        <xdr:to>
          <xdr:col>10</xdr:col>
          <xdr:colOff>123825</xdr:colOff>
          <xdr:row>25</xdr:row>
          <xdr:rowOff>228600</xdr:rowOff>
        </xdr:to>
        <xdr:sp macro="" textlink="">
          <xdr:nvSpPr>
            <xdr:cNvPr id="17437" name="Check Box 29" hidden="1">
              <a:extLst>
                <a:ext uri="{63B3BB69-23CF-44E3-9099-C40C66FF867C}">
                  <a14:compatExt spid="_x0000_s17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3</xdr:col>
          <xdr:colOff>85725</xdr:colOff>
          <xdr:row>30</xdr:row>
          <xdr:rowOff>0</xdr:rowOff>
        </xdr:to>
        <xdr:sp macro="" textlink="">
          <xdr:nvSpPr>
            <xdr:cNvPr id="17438" name="Check Box 30" hidden="1">
              <a:extLst>
                <a:ext uri="{63B3BB69-23CF-44E3-9099-C40C66FF867C}">
                  <a14:compatExt spid="_x0000_s17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0</xdr:rowOff>
        </xdr:from>
        <xdr:to>
          <xdr:col>6</xdr:col>
          <xdr:colOff>28575</xdr:colOff>
          <xdr:row>30</xdr:row>
          <xdr:rowOff>0</xdr:rowOff>
        </xdr:to>
        <xdr:sp macro="" textlink="">
          <xdr:nvSpPr>
            <xdr:cNvPr id="17439" name="Check Box 31" hidden="1">
              <a:extLst>
                <a:ext uri="{63B3BB69-23CF-44E3-9099-C40C66FF867C}">
                  <a14:compatExt spid="_x0000_s17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0</xdr:rowOff>
        </xdr:from>
        <xdr:to>
          <xdr:col>10</xdr:col>
          <xdr:colOff>123825</xdr:colOff>
          <xdr:row>30</xdr:row>
          <xdr:rowOff>0</xdr:rowOff>
        </xdr:to>
        <xdr:sp macro="" textlink="">
          <xdr:nvSpPr>
            <xdr:cNvPr id="17440" name="Check Box 32" hidden="1">
              <a:extLst>
                <a:ext uri="{63B3BB69-23CF-44E3-9099-C40C66FF867C}">
                  <a14:compatExt spid="_x0000_s17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0</xdr:rowOff>
        </xdr:from>
        <xdr:to>
          <xdr:col>10</xdr:col>
          <xdr:colOff>123825</xdr:colOff>
          <xdr:row>31</xdr:row>
          <xdr:rowOff>0</xdr:rowOff>
        </xdr:to>
        <xdr:sp macro="" textlink="">
          <xdr:nvSpPr>
            <xdr:cNvPr id="17441" name="Check Box 33" hidden="1">
              <a:extLst>
                <a:ext uri="{63B3BB69-23CF-44E3-9099-C40C66FF867C}">
                  <a14:compatExt spid="_x0000_s17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228600</xdr:rowOff>
        </xdr:from>
        <xdr:to>
          <xdr:col>10</xdr:col>
          <xdr:colOff>123825</xdr:colOff>
          <xdr:row>31</xdr:row>
          <xdr:rowOff>228600</xdr:rowOff>
        </xdr:to>
        <xdr:sp macro="" textlink="">
          <xdr:nvSpPr>
            <xdr:cNvPr id="17442" name="Check Box 34" hidden="1">
              <a:extLst>
                <a:ext uri="{63B3BB69-23CF-44E3-9099-C40C66FF867C}">
                  <a14:compatExt spid="_x0000_s17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0</xdr:rowOff>
        </xdr:from>
        <xdr:to>
          <xdr:col>3</xdr:col>
          <xdr:colOff>95250</xdr:colOff>
          <xdr:row>36</xdr:row>
          <xdr:rowOff>0</xdr:rowOff>
        </xdr:to>
        <xdr:sp macro="" textlink="">
          <xdr:nvSpPr>
            <xdr:cNvPr id="17443" name="Check Box 35" hidden="1">
              <a:extLst>
                <a:ext uri="{63B3BB69-23CF-44E3-9099-C40C66FF867C}">
                  <a14:compatExt spid="_x0000_s17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0</xdr:rowOff>
        </xdr:from>
        <xdr:to>
          <xdr:col>6</xdr:col>
          <xdr:colOff>28575</xdr:colOff>
          <xdr:row>36</xdr:row>
          <xdr:rowOff>0</xdr:rowOff>
        </xdr:to>
        <xdr:sp macro="" textlink="">
          <xdr:nvSpPr>
            <xdr:cNvPr id="17444" name="Check Box 36" hidden="1">
              <a:extLst>
                <a:ext uri="{63B3BB69-23CF-44E3-9099-C40C66FF867C}">
                  <a14:compatExt spid="_x0000_s17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0</xdr:rowOff>
        </xdr:from>
        <xdr:to>
          <xdr:col>10</xdr:col>
          <xdr:colOff>114300</xdr:colOff>
          <xdr:row>36</xdr:row>
          <xdr:rowOff>0</xdr:rowOff>
        </xdr:to>
        <xdr:sp macro="" textlink="">
          <xdr:nvSpPr>
            <xdr:cNvPr id="17445" name="Check Box 37" hidden="1">
              <a:extLst>
                <a:ext uri="{63B3BB69-23CF-44E3-9099-C40C66FF867C}">
                  <a14:compatExt spid="_x0000_s17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0</xdr:rowOff>
        </xdr:from>
        <xdr:to>
          <xdr:col>10</xdr:col>
          <xdr:colOff>114300</xdr:colOff>
          <xdr:row>37</xdr:row>
          <xdr:rowOff>0</xdr:rowOff>
        </xdr:to>
        <xdr:sp macro="" textlink="">
          <xdr:nvSpPr>
            <xdr:cNvPr id="17446" name="Check Box 38" hidden="1">
              <a:extLst>
                <a:ext uri="{63B3BB69-23CF-44E3-9099-C40C66FF867C}">
                  <a14:compatExt spid="_x0000_s17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228600</xdr:rowOff>
        </xdr:from>
        <xdr:to>
          <xdr:col>10</xdr:col>
          <xdr:colOff>114300</xdr:colOff>
          <xdr:row>37</xdr:row>
          <xdr:rowOff>228600</xdr:rowOff>
        </xdr:to>
        <xdr:sp macro="" textlink="">
          <xdr:nvSpPr>
            <xdr:cNvPr id="17447" name="Check Box 39" hidden="1">
              <a:extLst>
                <a:ext uri="{63B3BB69-23CF-44E3-9099-C40C66FF867C}">
                  <a14:compatExt spid="_x0000_s17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3</xdr:col>
          <xdr:colOff>85725</xdr:colOff>
          <xdr:row>42</xdr:row>
          <xdr:rowOff>0</xdr:rowOff>
        </xdr:to>
        <xdr:sp macro="" textlink="">
          <xdr:nvSpPr>
            <xdr:cNvPr id="17448" name="Check Box 40" hidden="1">
              <a:extLst>
                <a:ext uri="{63B3BB69-23CF-44E3-9099-C40C66FF867C}">
                  <a14:compatExt spid="_x0000_s17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0</xdr:rowOff>
        </xdr:from>
        <xdr:to>
          <xdr:col>6</xdr:col>
          <xdr:colOff>38100</xdr:colOff>
          <xdr:row>42</xdr:row>
          <xdr:rowOff>0</xdr:rowOff>
        </xdr:to>
        <xdr:sp macro="" textlink="">
          <xdr:nvSpPr>
            <xdr:cNvPr id="17449" name="Check Box 41" hidden="1">
              <a:extLst>
                <a:ext uri="{63B3BB69-23CF-44E3-9099-C40C66FF867C}">
                  <a14:compatExt spid="_x0000_s17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0</xdr:rowOff>
        </xdr:from>
        <xdr:to>
          <xdr:col>10</xdr:col>
          <xdr:colOff>114300</xdr:colOff>
          <xdr:row>42</xdr:row>
          <xdr:rowOff>0</xdr:rowOff>
        </xdr:to>
        <xdr:sp macro="" textlink="">
          <xdr:nvSpPr>
            <xdr:cNvPr id="17450" name="Check Box 42" hidden="1">
              <a:extLst>
                <a:ext uri="{63B3BB69-23CF-44E3-9099-C40C66FF867C}">
                  <a14:compatExt spid="_x0000_s17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42</xdr:row>
          <xdr:rowOff>0</xdr:rowOff>
        </xdr:from>
        <xdr:to>
          <xdr:col>10</xdr:col>
          <xdr:colOff>114300</xdr:colOff>
          <xdr:row>43</xdr:row>
          <xdr:rowOff>0</xdr:rowOff>
        </xdr:to>
        <xdr:sp macro="" textlink="">
          <xdr:nvSpPr>
            <xdr:cNvPr id="17451" name="Check Box 43" hidden="1">
              <a:extLst>
                <a:ext uri="{63B3BB69-23CF-44E3-9099-C40C66FF867C}">
                  <a14:compatExt spid="_x0000_s17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0</xdr:rowOff>
        </xdr:from>
        <xdr:to>
          <xdr:col>10</xdr:col>
          <xdr:colOff>114300</xdr:colOff>
          <xdr:row>44</xdr:row>
          <xdr:rowOff>0</xdr:rowOff>
        </xdr:to>
        <xdr:sp macro="" textlink="">
          <xdr:nvSpPr>
            <xdr:cNvPr id="17452" name="Check Box 44" hidden="1">
              <a:extLst>
                <a:ext uri="{63B3BB69-23CF-44E3-9099-C40C66FF867C}">
                  <a14:compatExt spid="_x0000_s17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3</xdr:col>
          <xdr:colOff>85725</xdr:colOff>
          <xdr:row>48</xdr:row>
          <xdr:rowOff>0</xdr:rowOff>
        </xdr:to>
        <xdr:sp macro="" textlink="">
          <xdr:nvSpPr>
            <xdr:cNvPr id="17453" name="Check Box 45" hidden="1">
              <a:extLst>
                <a:ext uri="{63B3BB69-23CF-44E3-9099-C40C66FF867C}">
                  <a14:compatExt spid="_x0000_s17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0</xdr:rowOff>
        </xdr:from>
        <xdr:to>
          <xdr:col>6</xdr:col>
          <xdr:colOff>38100</xdr:colOff>
          <xdr:row>48</xdr:row>
          <xdr:rowOff>0</xdr:rowOff>
        </xdr:to>
        <xdr:sp macro="" textlink="">
          <xdr:nvSpPr>
            <xdr:cNvPr id="17454" name="Check Box 46" hidden="1">
              <a:extLst>
                <a:ext uri="{63B3BB69-23CF-44E3-9099-C40C66FF867C}">
                  <a14:compatExt spid="_x0000_s17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47</xdr:row>
          <xdr:rowOff>0</xdr:rowOff>
        </xdr:from>
        <xdr:to>
          <xdr:col>10</xdr:col>
          <xdr:colOff>114300</xdr:colOff>
          <xdr:row>48</xdr:row>
          <xdr:rowOff>0</xdr:rowOff>
        </xdr:to>
        <xdr:sp macro="" textlink="">
          <xdr:nvSpPr>
            <xdr:cNvPr id="17455" name="Check Box 47" hidden="1">
              <a:extLst>
                <a:ext uri="{63B3BB69-23CF-44E3-9099-C40C66FF867C}">
                  <a14:compatExt spid="_x0000_s17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0</xdr:rowOff>
        </xdr:from>
        <xdr:to>
          <xdr:col>10</xdr:col>
          <xdr:colOff>114300</xdr:colOff>
          <xdr:row>49</xdr:row>
          <xdr:rowOff>0</xdr:rowOff>
        </xdr:to>
        <xdr:sp macro="" textlink="">
          <xdr:nvSpPr>
            <xdr:cNvPr id="17456" name="Check Box 48" hidden="1">
              <a:extLst>
                <a:ext uri="{63B3BB69-23CF-44E3-9099-C40C66FF867C}">
                  <a14:compatExt spid="_x0000_s17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0</xdr:rowOff>
        </xdr:from>
        <xdr:to>
          <xdr:col>10</xdr:col>
          <xdr:colOff>114300</xdr:colOff>
          <xdr:row>50</xdr:row>
          <xdr:rowOff>0</xdr:rowOff>
        </xdr:to>
        <xdr:sp macro="" textlink="">
          <xdr:nvSpPr>
            <xdr:cNvPr id="17457" name="Check Box 49" hidden="1">
              <a:extLst>
                <a:ext uri="{63B3BB69-23CF-44E3-9099-C40C66FF867C}">
                  <a14:compatExt spid="_x0000_s17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0</xdr:rowOff>
        </xdr:from>
        <xdr:to>
          <xdr:col>3</xdr:col>
          <xdr:colOff>85725</xdr:colOff>
          <xdr:row>54</xdr:row>
          <xdr:rowOff>0</xdr:rowOff>
        </xdr:to>
        <xdr:sp macro="" textlink="">
          <xdr:nvSpPr>
            <xdr:cNvPr id="17458" name="Check Box 50" hidden="1">
              <a:extLst>
                <a:ext uri="{63B3BB69-23CF-44E3-9099-C40C66FF867C}">
                  <a14:compatExt spid="_x0000_s17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0</xdr:rowOff>
        </xdr:from>
        <xdr:to>
          <xdr:col>6</xdr:col>
          <xdr:colOff>38100</xdr:colOff>
          <xdr:row>54</xdr:row>
          <xdr:rowOff>0</xdr:rowOff>
        </xdr:to>
        <xdr:sp macro="" textlink="">
          <xdr:nvSpPr>
            <xdr:cNvPr id="17459" name="Check Box 51" hidden="1">
              <a:extLst>
                <a:ext uri="{63B3BB69-23CF-44E3-9099-C40C66FF867C}">
                  <a14:compatExt spid="_x0000_s17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0</xdr:rowOff>
        </xdr:from>
        <xdr:to>
          <xdr:col>10</xdr:col>
          <xdr:colOff>114300</xdr:colOff>
          <xdr:row>54</xdr:row>
          <xdr:rowOff>0</xdr:rowOff>
        </xdr:to>
        <xdr:sp macro="" textlink="">
          <xdr:nvSpPr>
            <xdr:cNvPr id="17460" name="Check Box 52" hidden="1">
              <a:extLst>
                <a:ext uri="{63B3BB69-23CF-44E3-9099-C40C66FF867C}">
                  <a14:compatExt spid="_x0000_s17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228600</xdr:rowOff>
        </xdr:from>
        <xdr:to>
          <xdr:col>10</xdr:col>
          <xdr:colOff>114300</xdr:colOff>
          <xdr:row>54</xdr:row>
          <xdr:rowOff>228600</xdr:rowOff>
        </xdr:to>
        <xdr:sp macro="" textlink="">
          <xdr:nvSpPr>
            <xdr:cNvPr id="17461" name="Check Box 53" hidden="1">
              <a:extLst>
                <a:ext uri="{63B3BB69-23CF-44E3-9099-C40C66FF867C}">
                  <a14:compatExt spid="_x0000_s17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228600</xdr:rowOff>
        </xdr:from>
        <xdr:to>
          <xdr:col>10</xdr:col>
          <xdr:colOff>114300</xdr:colOff>
          <xdr:row>55</xdr:row>
          <xdr:rowOff>228600</xdr:rowOff>
        </xdr:to>
        <xdr:sp macro="" textlink="">
          <xdr:nvSpPr>
            <xdr:cNvPr id="17462" name="Check Box 54" hidden="1">
              <a:extLst>
                <a:ext uri="{63B3BB69-23CF-44E3-9099-C40C66FF867C}">
                  <a14:compatExt spid="_x0000_s17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59</xdr:row>
          <xdr:rowOff>0</xdr:rowOff>
        </xdr:from>
        <xdr:to>
          <xdr:col>3</xdr:col>
          <xdr:colOff>85725</xdr:colOff>
          <xdr:row>60</xdr:row>
          <xdr:rowOff>0</xdr:rowOff>
        </xdr:to>
        <xdr:sp macro="" textlink="">
          <xdr:nvSpPr>
            <xdr:cNvPr id="17463" name="Check Box 55" hidden="1">
              <a:extLst>
                <a:ext uri="{63B3BB69-23CF-44E3-9099-C40C66FF867C}">
                  <a14:compatExt spid="_x0000_s17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6</xdr:col>
          <xdr:colOff>19050</xdr:colOff>
          <xdr:row>60</xdr:row>
          <xdr:rowOff>0</xdr:rowOff>
        </xdr:to>
        <xdr:sp macro="" textlink="">
          <xdr:nvSpPr>
            <xdr:cNvPr id="17464" name="Check Box 56" hidden="1">
              <a:extLst>
                <a:ext uri="{63B3BB69-23CF-44E3-9099-C40C66FF867C}">
                  <a14:compatExt spid="_x0000_s17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59</xdr:row>
          <xdr:rowOff>0</xdr:rowOff>
        </xdr:from>
        <xdr:to>
          <xdr:col>10</xdr:col>
          <xdr:colOff>123825</xdr:colOff>
          <xdr:row>60</xdr:row>
          <xdr:rowOff>0</xdr:rowOff>
        </xdr:to>
        <xdr:sp macro="" textlink="">
          <xdr:nvSpPr>
            <xdr:cNvPr id="17465" name="Check Box 57" hidden="1">
              <a:extLst>
                <a:ext uri="{63B3BB69-23CF-44E3-9099-C40C66FF867C}">
                  <a14:compatExt spid="_x0000_s17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0</xdr:rowOff>
        </xdr:from>
        <xdr:to>
          <xdr:col>10</xdr:col>
          <xdr:colOff>123825</xdr:colOff>
          <xdr:row>61</xdr:row>
          <xdr:rowOff>0</xdr:rowOff>
        </xdr:to>
        <xdr:sp macro="" textlink="">
          <xdr:nvSpPr>
            <xdr:cNvPr id="17466" name="Check Box 58" hidden="1">
              <a:extLst>
                <a:ext uri="{63B3BB69-23CF-44E3-9099-C40C66FF867C}">
                  <a14:compatExt spid="_x0000_s17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228600</xdr:rowOff>
        </xdr:from>
        <xdr:to>
          <xdr:col>10</xdr:col>
          <xdr:colOff>123825</xdr:colOff>
          <xdr:row>61</xdr:row>
          <xdr:rowOff>228600</xdr:rowOff>
        </xdr:to>
        <xdr:sp macro="" textlink="">
          <xdr:nvSpPr>
            <xdr:cNvPr id="17467" name="Check Box 59" hidden="1">
              <a:extLst>
                <a:ext uri="{63B3BB69-23CF-44E3-9099-C40C66FF867C}">
                  <a14:compatExt spid="_x0000_s17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0</xdr:rowOff>
        </xdr:from>
        <xdr:to>
          <xdr:col>3</xdr:col>
          <xdr:colOff>85725</xdr:colOff>
          <xdr:row>66</xdr:row>
          <xdr:rowOff>0</xdr:rowOff>
        </xdr:to>
        <xdr:sp macro="" textlink="">
          <xdr:nvSpPr>
            <xdr:cNvPr id="17468" name="Check Box 60" hidden="1">
              <a:extLst>
                <a:ext uri="{63B3BB69-23CF-44E3-9099-C40C66FF867C}">
                  <a14:compatExt spid="_x0000_s17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65</xdr:row>
          <xdr:rowOff>0</xdr:rowOff>
        </xdr:from>
        <xdr:to>
          <xdr:col>6</xdr:col>
          <xdr:colOff>28575</xdr:colOff>
          <xdr:row>66</xdr:row>
          <xdr:rowOff>0</xdr:rowOff>
        </xdr:to>
        <xdr:sp macro="" textlink="">
          <xdr:nvSpPr>
            <xdr:cNvPr id="17469" name="Check Box 61" hidden="1">
              <a:extLst>
                <a:ext uri="{63B3BB69-23CF-44E3-9099-C40C66FF867C}">
                  <a14:compatExt spid="_x0000_s17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65</xdr:row>
          <xdr:rowOff>0</xdr:rowOff>
        </xdr:from>
        <xdr:to>
          <xdr:col>10</xdr:col>
          <xdr:colOff>123825</xdr:colOff>
          <xdr:row>66</xdr:row>
          <xdr:rowOff>0</xdr:rowOff>
        </xdr:to>
        <xdr:sp macro="" textlink="">
          <xdr:nvSpPr>
            <xdr:cNvPr id="17470" name="Check Box 62" hidden="1">
              <a:extLst>
                <a:ext uri="{63B3BB69-23CF-44E3-9099-C40C66FF867C}">
                  <a14:compatExt spid="_x0000_s17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0</xdr:rowOff>
        </xdr:from>
        <xdr:to>
          <xdr:col>10</xdr:col>
          <xdr:colOff>123825</xdr:colOff>
          <xdr:row>67</xdr:row>
          <xdr:rowOff>0</xdr:rowOff>
        </xdr:to>
        <xdr:sp macro="" textlink="">
          <xdr:nvSpPr>
            <xdr:cNvPr id="17471" name="Check Box 63" hidden="1">
              <a:extLst>
                <a:ext uri="{63B3BB69-23CF-44E3-9099-C40C66FF867C}">
                  <a14:compatExt spid="_x0000_s17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228600</xdr:rowOff>
        </xdr:from>
        <xdr:to>
          <xdr:col>10</xdr:col>
          <xdr:colOff>123825</xdr:colOff>
          <xdr:row>67</xdr:row>
          <xdr:rowOff>228600</xdr:rowOff>
        </xdr:to>
        <xdr:sp macro="" textlink="">
          <xdr:nvSpPr>
            <xdr:cNvPr id="17472" name="Check Box 64" hidden="1">
              <a:extLst>
                <a:ext uri="{63B3BB69-23CF-44E3-9099-C40C66FF867C}">
                  <a14:compatExt spid="_x0000_s17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3</xdr:col>
          <xdr:colOff>95250</xdr:colOff>
          <xdr:row>72</xdr:row>
          <xdr:rowOff>0</xdr:rowOff>
        </xdr:to>
        <xdr:sp macro="" textlink="">
          <xdr:nvSpPr>
            <xdr:cNvPr id="17473" name="Check Box 65" hidden="1">
              <a:extLst>
                <a:ext uri="{63B3BB69-23CF-44E3-9099-C40C66FF867C}">
                  <a14:compatExt spid="_x0000_s17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71</xdr:row>
          <xdr:rowOff>0</xdr:rowOff>
        </xdr:from>
        <xdr:to>
          <xdr:col>6</xdr:col>
          <xdr:colOff>28575</xdr:colOff>
          <xdr:row>72</xdr:row>
          <xdr:rowOff>0</xdr:rowOff>
        </xdr:to>
        <xdr:sp macro="" textlink="">
          <xdr:nvSpPr>
            <xdr:cNvPr id="17474" name="Check Box 66" hidden="1">
              <a:extLst>
                <a:ext uri="{63B3BB69-23CF-44E3-9099-C40C66FF867C}">
                  <a14:compatExt spid="_x0000_s17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0</xdr:rowOff>
        </xdr:from>
        <xdr:to>
          <xdr:col>10</xdr:col>
          <xdr:colOff>114300</xdr:colOff>
          <xdr:row>72</xdr:row>
          <xdr:rowOff>0</xdr:rowOff>
        </xdr:to>
        <xdr:sp macro="" textlink="">
          <xdr:nvSpPr>
            <xdr:cNvPr id="17475" name="Check Box 67" hidden="1">
              <a:extLst>
                <a:ext uri="{63B3BB69-23CF-44E3-9099-C40C66FF867C}">
                  <a14:compatExt spid="_x0000_s17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0</xdr:rowOff>
        </xdr:from>
        <xdr:to>
          <xdr:col>10</xdr:col>
          <xdr:colOff>114300</xdr:colOff>
          <xdr:row>73</xdr:row>
          <xdr:rowOff>0</xdr:rowOff>
        </xdr:to>
        <xdr:sp macro="" textlink="">
          <xdr:nvSpPr>
            <xdr:cNvPr id="17476" name="Check Box 68" hidden="1">
              <a:extLst>
                <a:ext uri="{63B3BB69-23CF-44E3-9099-C40C66FF867C}">
                  <a14:compatExt spid="_x0000_s17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228600</xdr:rowOff>
        </xdr:from>
        <xdr:to>
          <xdr:col>10</xdr:col>
          <xdr:colOff>114300</xdr:colOff>
          <xdr:row>73</xdr:row>
          <xdr:rowOff>228600</xdr:rowOff>
        </xdr:to>
        <xdr:sp macro="" textlink="">
          <xdr:nvSpPr>
            <xdr:cNvPr id="17477" name="Check Box 69" hidden="1">
              <a:extLst>
                <a:ext uri="{63B3BB69-23CF-44E3-9099-C40C66FF867C}">
                  <a14:compatExt spid="_x0000_s1747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14</xdr:col>
      <xdr:colOff>123826</xdr:colOff>
      <xdr:row>8</xdr:row>
      <xdr:rowOff>102206</xdr:rowOff>
    </xdr:from>
    <xdr:to>
      <xdr:col>18</xdr:col>
      <xdr:colOff>114300</xdr:colOff>
      <xdr:row>12</xdr:row>
      <xdr:rowOff>67010</xdr:rowOff>
    </xdr:to>
    <xdr:pic>
      <xdr:nvPicPr>
        <xdr:cNvPr id="4" name="図 3" descr="頭痛のイラスト（男性）">
          <a:extLst>
            <a:ext uri="{FF2B5EF4-FFF2-40B4-BE49-F238E27FC236}">
              <a16:creationId xmlns:a16="http://schemas.microsoft.com/office/drawing/2014/main" xmlns="" id="{96CE8B4D-3F73-7BD0-76E2-B738B6F1D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4076" y="1397606"/>
          <a:ext cx="561974" cy="6125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85459</xdr:colOff>
      <xdr:row>3</xdr:row>
      <xdr:rowOff>5048</xdr:rowOff>
    </xdr:from>
    <xdr:to>
      <xdr:col>23</xdr:col>
      <xdr:colOff>66674</xdr:colOff>
      <xdr:row>7</xdr:row>
      <xdr:rowOff>57150</xdr:rowOff>
    </xdr:to>
    <xdr:pic>
      <xdr:nvPicPr>
        <xdr:cNvPr id="6" name="図 5">
          <a:extLst>
            <a:ext uri="{FF2B5EF4-FFF2-40B4-BE49-F238E27FC236}">
              <a16:creationId xmlns:a16="http://schemas.microsoft.com/office/drawing/2014/main" xmlns="" id="{2915A5C7-8E05-021E-C9D1-C9200F531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2959" y="490823"/>
          <a:ext cx="409840" cy="699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2</xdr:row>
      <xdr:rowOff>85724</xdr:rowOff>
    </xdr:from>
    <xdr:to>
      <xdr:col>23</xdr:col>
      <xdr:colOff>133350</xdr:colOff>
      <xdr:row>7</xdr:row>
      <xdr:rowOff>95249</xdr:rowOff>
    </xdr:to>
    <xdr:sp macro="" textlink="">
      <xdr:nvSpPr>
        <xdr:cNvPr id="7" name="四角形: 角を丸くする 6">
          <a:extLst>
            <a:ext uri="{FF2B5EF4-FFF2-40B4-BE49-F238E27FC236}">
              <a16:creationId xmlns:a16="http://schemas.microsoft.com/office/drawing/2014/main" xmlns="" id="{38805D8F-79A6-110C-AFE8-59B683C020C0}"/>
            </a:ext>
          </a:extLst>
        </xdr:cNvPr>
        <xdr:cNvSpPr/>
      </xdr:nvSpPr>
      <xdr:spPr>
        <a:xfrm>
          <a:off x="152400" y="409574"/>
          <a:ext cx="3267075" cy="657225"/>
        </a:xfrm>
        <a:prstGeom prst="roundRect">
          <a:avLst/>
        </a:prstGeom>
        <a:noFill/>
        <a:ln w="28575">
          <a:solidFill>
            <a:srgbClr val="FF5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2</xdr:row>
          <xdr:rowOff>114300</xdr:rowOff>
        </xdr:from>
        <xdr:to>
          <xdr:col>6</xdr:col>
          <xdr:colOff>0</xdr:colOff>
          <xdr:row>4</xdr:row>
          <xdr:rowOff>28575</xdr:rowOff>
        </xdr:to>
        <xdr:sp macro="" textlink="">
          <xdr:nvSpPr>
            <xdr:cNvPr id="26630" name="Check Box 6" hidden="1">
              <a:extLst>
                <a:ext uri="{63B3BB69-23CF-44E3-9099-C40C66FF867C}">
                  <a14:compatExt spid="_x0000_s26630"/>
                </a:ext>
              </a:extLst>
            </xdr:cNvPr>
            <xdr:cNvSpPr/>
          </xdr:nvSpPr>
          <xdr:spPr>
            <a:xfrm>
              <a:off x="0" y="0"/>
              <a:ext cx="0" cy="0"/>
            </a:xfrm>
            <a:prstGeom prst="rect">
              <a:avLst/>
            </a:prstGeom>
          </xdr:spPr>
        </xdr:sp>
        <xdr:clientData/>
      </xdr:twoCellAnchor>
    </mc:Choice>
    <mc:Fallback/>
  </mc:AlternateContent>
  <xdr:twoCellAnchor editAs="oneCell">
    <xdr:from>
      <xdr:col>20</xdr:col>
      <xdr:colOff>75535</xdr:colOff>
      <xdr:row>15</xdr:row>
      <xdr:rowOff>28575</xdr:rowOff>
    </xdr:from>
    <xdr:to>
      <xdr:col>24</xdr:col>
      <xdr:colOff>9526</xdr:colOff>
      <xdr:row>18</xdr:row>
      <xdr:rowOff>123825</xdr:rowOff>
    </xdr:to>
    <xdr:pic>
      <xdr:nvPicPr>
        <xdr:cNvPr id="13" name="図 12" descr="眼瞼下垂のイラスト">
          <a:extLst>
            <a:ext uri="{FF2B5EF4-FFF2-40B4-BE49-F238E27FC236}">
              <a16:creationId xmlns:a16="http://schemas.microsoft.com/office/drawing/2014/main" xmlns="" id="{67FECC3C-A92C-38F5-5E8C-674C30136C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035" y="2457450"/>
          <a:ext cx="505491"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8</xdr:row>
          <xdr:rowOff>123825</xdr:rowOff>
        </xdr:from>
        <xdr:to>
          <xdr:col>6</xdr:col>
          <xdr:colOff>19050</xdr:colOff>
          <xdr:row>10</xdr:row>
          <xdr:rowOff>38100</xdr:rowOff>
        </xdr:to>
        <xdr:sp macro="" textlink="">
          <xdr:nvSpPr>
            <xdr:cNvPr id="26634" name="Check Box 10" hidden="1">
              <a:extLst>
                <a:ext uri="{63B3BB69-23CF-44E3-9099-C40C66FF867C}">
                  <a14:compatExt spid="_x0000_s26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xdr:row>
          <xdr:rowOff>123825</xdr:rowOff>
        </xdr:from>
        <xdr:to>
          <xdr:col>6</xdr:col>
          <xdr:colOff>9525</xdr:colOff>
          <xdr:row>12</xdr:row>
          <xdr:rowOff>38100</xdr:rowOff>
        </xdr:to>
        <xdr:sp macro="" textlink="">
          <xdr:nvSpPr>
            <xdr:cNvPr id="26635" name="Check Box 11" hidden="1">
              <a:extLst>
                <a:ext uri="{63B3BB69-23CF-44E3-9099-C40C66FF867C}">
                  <a14:compatExt spid="_x0000_s26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123825</xdr:rowOff>
        </xdr:from>
        <xdr:to>
          <xdr:col>6</xdr:col>
          <xdr:colOff>9525</xdr:colOff>
          <xdr:row>16</xdr:row>
          <xdr:rowOff>38100</xdr:rowOff>
        </xdr:to>
        <xdr:sp macro="" textlink="">
          <xdr:nvSpPr>
            <xdr:cNvPr id="26637" name="Check Box 13" hidden="1">
              <a:extLst>
                <a:ext uri="{63B3BB69-23CF-44E3-9099-C40C66FF867C}">
                  <a14:compatExt spid="_x0000_s26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16</xdr:row>
          <xdr:rowOff>114300</xdr:rowOff>
        </xdr:from>
        <xdr:to>
          <xdr:col>6</xdr:col>
          <xdr:colOff>0</xdr:colOff>
          <xdr:row>18</xdr:row>
          <xdr:rowOff>28575</xdr:rowOff>
        </xdr:to>
        <xdr:sp macro="" textlink="">
          <xdr:nvSpPr>
            <xdr:cNvPr id="26638" name="Check Box 14" hidden="1">
              <a:extLst>
                <a:ext uri="{63B3BB69-23CF-44E3-9099-C40C66FF867C}">
                  <a14:compatExt spid="_x0000_s26638"/>
                </a:ext>
              </a:extLst>
            </xdr:cNvPr>
            <xdr:cNvSpPr/>
          </xdr:nvSpPr>
          <xdr:spPr>
            <a:xfrm>
              <a:off x="0" y="0"/>
              <a:ext cx="0" cy="0"/>
            </a:xfrm>
            <a:prstGeom prst="rect">
              <a:avLst/>
            </a:prstGeom>
          </xdr:spPr>
        </xdr:sp>
        <xdr:clientData/>
      </xdr:twoCellAnchor>
    </mc:Choice>
    <mc:Fallback/>
  </mc:AlternateContent>
  <xdr:twoCellAnchor editAs="oneCell">
    <xdr:from>
      <xdr:col>12</xdr:col>
      <xdr:colOff>123826</xdr:colOff>
      <xdr:row>21</xdr:row>
      <xdr:rowOff>76201</xdr:rowOff>
    </xdr:from>
    <xdr:to>
      <xdr:col>17</xdr:col>
      <xdr:colOff>83465</xdr:colOff>
      <xdr:row>25</xdr:row>
      <xdr:rowOff>153465</xdr:rowOff>
    </xdr:to>
    <xdr:pic>
      <xdr:nvPicPr>
        <xdr:cNvPr id="18" name="図 17" descr="咳をする人のイラスト（女性）">
          <a:extLst>
            <a:ext uri="{FF2B5EF4-FFF2-40B4-BE49-F238E27FC236}">
              <a16:creationId xmlns:a16="http://schemas.microsoft.com/office/drawing/2014/main" xmlns="" id="{12631E58-A4EC-013A-600D-B93F5A6BC32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38326" y="3476626"/>
          <a:ext cx="674014" cy="724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95250</xdr:colOff>
          <xdr:row>21</xdr:row>
          <xdr:rowOff>133350</xdr:rowOff>
        </xdr:from>
        <xdr:to>
          <xdr:col>6</xdr:col>
          <xdr:colOff>0</xdr:colOff>
          <xdr:row>23</xdr:row>
          <xdr:rowOff>47625</xdr:rowOff>
        </xdr:to>
        <xdr:sp macro="" textlink="">
          <xdr:nvSpPr>
            <xdr:cNvPr id="26640" name="Check Box 16" hidden="1">
              <a:extLst>
                <a:ext uri="{63B3BB69-23CF-44E3-9099-C40C66FF867C}">
                  <a14:compatExt spid="_x0000_s26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123825</xdr:rowOff>
        </xdr:from>
        <xdr:to>
          <xdr:col>6</xdr:col>
          <xdr:colOff>0</xdr:colOff>
          <xdr:row>25</xdr:row>
          <xdr:rowOff>38100</xdr:rowOff>
        </xdr:to>
        <xdr:sp macro="" textlink="">
          <xdr:nvSpPr>
            <xdr:cNvPr id="26641" name="Check Box 17" hidden="1">
              <a:extLst>
                <a:ext uri="{63B3BB69-23CF-44E3-9099-C40C66FF867C}">
                  <a14:compatExt spid="_x0000_s26641"/>
                </a:ext>
              </a:extLst>
            </xdr:cNvPr>
            <xdr:cNvSpPr/>
          </xdr:nvSpPr>
          <xdr:spPr>
            <a:xfrm>
              <a:off x="0" y="0"/>
              <a:ext cx="0" cy="0"/>
            </a:xfrm>
            <a:prstGeom prst="rect">
              <a:avLst/>
            </a:prstGeom>
          </xdr:spPr>
        </xdr:sp>
        <xdr:clientData/>
      </xdr:twoCellAnchor>
    </mc:Choice>
    <mc:Fallback/>
  </mc:AlternateContent>
  <xdr:twoCellAnchor editAs="oneCell">
    <xdr:from>
      <xdr:col>19</xdr:col>
      <xdr:colOff>67795</xdr:colOff>
      <xdr:row>48</xdr:row>
      <xdr:rowOff>123826</xdr:rowOff>
    </xdr:from>
    <xdr:to>
      <xdr:col>23</xdr:col>
      <xdr:colOff>123825</xdr:colOff>
      <xdr:row>53</xdr:row>
      <xdr:rowOff>9525</xdr:rowOff>
    </xdr:to>
    <xdr:pic>
      <xdr:nvPicPr>
        <xdr:cNvPr id="21" name="図 20" descr="吐き気のイラスト（女性）">
          <a:extLst>
            <a:ext uri="{FF2B5EF4-FFF2-40B4-BE49-F238E27FC236}">
              <a16:creationId xmlns:a16="http://schemas.microsoft.com/office/drawing/2014/main" xmlns="" id="{3D436E6F-CD0F-7537-9B43-C20788550F7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82420" y="7896226"/>
          <a:ext cx="627530" cy="695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95250</xdr:colOff>
          <xdr:row>27</xdr:row>
          <xdr:rowOff>123825</xdr:rowOff>
        </xdr:from>
        <xdr:to>
          <xdr:col>6</xdr:col>
          <xdr:colOff>0</xdr:colOff>
          <xdr:row>29</xdr:row>
          <xdr:rowOff>38100</xdr:rowOff>
        </xdr:to>
        <xdr:sp macro="" textlink="">
          <xdr:nvSpPr>
            <xdr:cNvPr id="26645" name="Check Box 21" hidden="1">
              <a:extLst>
                <a:ext uri="{63B3BB69-23CF-44E3-9099-C40C66FF867C}">
                  <a14:compatExt spid="_x0000_s26645"/>
                </a:ext>
              </a:extLst>
            </xdr:cNvPr>
            <xdr:cNvSpPr/>
          </xdr:nvSpPr>
          <xdr:spPr>
            <a:xfrm>
              <a:off x="0" y="0"/>
              <a:ext cx="0" cy="0"/>
            </a:xfrm>
            <a:prstGeom prst="rect">
              <a:avLst/>
            </a:prstGeom>
          </xdr:spPr>
        </xdr:sp>
        <xdr:clientData/>
      </xdr:twoCellAnchor>
    </mc:Choice>
    <mc:Fallback/>
  </mc:AlternateContent>
  <xdr:twoCellAnchor editAs="oneCell">
    <xdr:from>
      <xdr:col>19</xdr:col>
      <xdr:colOff>28575</xdr:colOff>
      <xdr:row>8</xdr:row>
      <xdr:rowOff>95251</xdr:rowOff>
    </xdr:from>
    <xdr:to>
      <xdr:col>23</xdr:col>
      <xdr:colOff>74530</xdr:colOff>
      <xdr:row>12</xdr:row>
      <xdr:rowOff>80839</xdr:rowOff>
    </xdr:to>
    <xdr:pic>
      <xdr:nvPicPr>
        <xdr:cNvPr id="27" name="図 26" descr="目が回る人のイラスト（男性）">
          <a:extLst>
            <a:ext uri="{FF2B5EF4-FFF2-40B4-BE49-F238E27FC236}">
              <a16:creationId xmlns:a16="http://schemas.microsoft.com/office/drawing/2014/main" xmlns="" id="{50EF75FB-7673-ABE8-ACCC-2840C742B36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743200" y="1390651"/>
          <a:ext cx="617455" cy="633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47625</xdr:colOff>
      <xdr:row>13</xdr:row>
      <xdr:rowOff>159514</xdr:rowOff>
    </xdr:from>
    <xdr:to>
      <xdr:col>20</xdr:col>
      <xdr:colOff>19050</xdr:colOff>
      <xdr:row>18</xdr:row>
      <xdr:rowOff>4015</xdr:rowOff>
    </xdr:to>
    <xdr:pic>
      <xdr:nvPicPr>
        <xdr:cNvPr id="30" name="図 29" descr="力が入らない人のイラスト">
          <a:extLst>
            <a:ext uri="{FF2B5EF4-FFF2-40B4-BE49-F238E27FC236}">
              <a16:creationId xmlns:a16="http://schemas.microsoft.com/office/drawing/2014/main" xmlns="" id="{B2A0F219-4EFD-B082-B653-2C313F8BBCE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333625" y="2264539"/>
          <a:ext cx="542925" cy="654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95250</xdr:colOff>
          <xdr:row>29</xdr:row>
          <xdr:rowOff>123825</xdr:rowOff>
        </xdr:from>
        <xdr:to>
          <xdr:col>6</xdr:col>
          <xdr:colOff>0</xdr:colOff>
          <xdr:row>31</xdr:row>
          <xdr:rowOff>38100</xdr:rowOff>
        </xdr:to>
        <xdr:sp macro="" textlink="">
          <xdr:nvSpPr>
            <xdr:cNvPr id="26657" name="Check Box 33" hidden="1">
              <a:extLst>
                <a:ext uri="{63B3BB69-23CF-44E3-9099-C40C66FF867C}">
                  <a14:compatExt spid="_x0000_s26657"/>
                </a:ext>
              </a:extLst>
            </xdr:cNvPr>
            <xdr:cNvSpPr/>
          </xdr:nvSpPr>
          <xdr:spPr>
            <a:xfrm>
              <a:off x="0" y="0"/>
              <a:ext cx="0" cy="0"/>
            </a:xfrm>
            <a:prstGeom prst="rect">
              <a:avLst/>
            </a:prstGeom>
          </xdr:spPr>
        </xdr:sp>
        <xdr:clientData/>
      </xdr:twoCellAnchor>
    </mc:Choice>
    <mc:Fallback/>
  </mc:AlternateContent>
  <xdr:oneCellAnchor>
    <xdr:from>
      <xdr:col>12</xdr:col>
      <xdr:colOff>104777</xdr:colOff>
      <xdr:row>42</xdr:row>
      <xdr:rowOff>19051</xdr:rowOff>
    </xdr:from>
    <xdr:ext cx="638174" cy="638174"/>
    <xdr:pic>
      <xdr:nvPicPr>
        <xdr:cNvPr id="49" name="図 48" descr="発熱のイラスト（男性）">
          <a:extLst>
            <a:ext uri="{FF2B5EF4-FFF2-40B4-BE49-F238E27FC236}">
              <a16:creationId xmlns:a16="http://schemas.microsoft.com/office/drawing/2014/main" xmlns="" id="{9172BB71-48F1-44BE-9CAA-015F4133539D}"/>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819277" y="6819901"/>
          <a:ext cx="638174" cy="6381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104775</xdr:colOff>
          <xdr:row>42</xdr:row>
          <xdr:rowOff>133350</xdr:rowOff>
        </xdr:from>
        <xdr:to>
          <xdr:col>6</xdr:col>
          <xdr:colOff>9525</xdr:colOff>
          <xdr:row>44</xdr:row>
          <xdr:rowOff>47625</xdr:rowOff>
        </xdr:to>
        <xdr:sp macro="" textlink="">
          <xdr:nvSpPr>
            <xdr:cNvPr id="26670" name="Check Box 46" hidden="1">
              <a:extLst>
                <a:ext uri="{63B3BB69-23CF-44E3-9099-C40C66FF867C}">
                  <a14:compatExt spid="_x0000_s26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123825</xdr:rowOff>
        </xdr:from>
        <xdr:to>
          <xdr:col>6</xdr:col>
          <xdr:colOff>9525</xdr:colOff>
          <xdr:row>46</xdr:row>
          <xdr:rowOff>38100</xdr:rowOff>
        </xdr:to>
        <xdr:sp macro="" textlink="">
          <xdr:nvSpPr>
            <xdr:cNvPr id="26671" name="Check Box 47" hidden="1">
              <a:extLst>
                <a:ext uri="{63B3BB69-23CF-44E3-9099-C40C66FF867C}">
                  <a14:compatExt spid="_x0000_s26671"/>
                </a:ext>
              </a:extLst>
            </xdr:cNvPr>
            <xdr:cNvSpPr/>
          </xdr:nvSpPr>
          <xdr:spPr>
            <a:xfrm>
              <a:off x="0" y="0"/>
              <a:ext cx="0" cy="0"/>
            </a:xfrm>
            <a:prstGeom prst="rect">
              <a:avLst/>
            </a:prstGeom>
          </xdr:spPr>
        </xdr:sp>
        <xdr:clientData/>
      </xdr:twoCellAnchor>
    </mc:Choice>
    <mc:Fallback/>
  </mc:AlternateContent>
  <xdr:oneCellAnchor>
    <xdr:from>
      <xdr:col>19</xdr:col>
      <xdr:colOff>137305</xdr:colOff>
      <xdr:row>42</xdr:row>
      <xdr:rowOff>95249</xdr:rowOff>
    </xdr:from>
    <xdr:ext cx="520850" cy="657225"/>
    <xdr:pic>
      <xdr:nvPicPr>
        <xdr:cNvPr id="51" name="図 50" descr="だるい人のイラスト（男性）">
          <a:extLst>
            <a:ext uri="{FF2B5EF4-FFF2-40B4-BE49-F238E27FC236}">
              <a16:creationId xmlns:a16="http://schemas.microsoft.com/office/drawing/2014/main" xmlns="" id="{A8344E93-0BA9-4AFB-A29C-FFA305804B1A}"/>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851930" y="6896099"/>
          <a:ext cx="520850" cy="6572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15</xdr:col>
      <xdr:colOff>88488</xdr:colOff>
      <xdr:row>44</xdr:row>
      <xdr:rowOff>155351</xdr:rowOff>
    </xdr:from>
    <xdr:ext cx="606838" cy="654273"/>
    <xdr:pic>
      <xdr:nvPicPr>
        <xdr:cNvPr id="52" name="図 51" descr="動悸・息切れのイラスト">
          <a:extLst>
            <a:ext uri="{FF2B5EF4-FFF2-40B4-BE49-F238E27FC236}">
              <a16:creationId xmlns:a16="http://schemas.microsoft.com/office/drawing/2014/main" xmlns="" id="{DDAD0802-6177-4E7A-AEC5-10918380C5F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231613" y="7280051"/>
          <a:ext cx="606838" cy="65427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104775</xdr:colOff>
          <xdr:row>46</xdr:row>
          <xdr:rowOff>123825</xdr:rowOff>
        </xdr:from>
        <xdr:to>
          <xdr:col>6</xdr:col>
          <xdr:colOff>9525</xdr:colOff>
          <xdr:row>48</xdr:row>
          <xdr:rowOff>38100</xdr:rowOff>
        </xdr:to>
        <xdr:sp macro="" textlink="">
          <xdr:nvSpPr>
            <xdr:cNvPr id="26673" name="Check Box 49" hidden="1">
              <a:extLst>
                <a:ext uri="{63B3BB69-23CF-44E3-9099-C40C66FF867C}">
                  <a14:compatExt spid="_x0000_s26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32</xdr:row>
          <xdr:rowOff>133350</xdr:rowOff>
        </xdr:from>
        <xdr:to>
          <xdr:col>6</xdr:col>
          <xdr:colOff>0</xdr:colOff>
          <xdr:row>34</xdr:row>
          <xdr:rowOff>47625</xdr:rowOff>
        </xdr:to>
        <xdr:sp macro="" textlink="">
          <xdr:nvSpPr>
            <xdr:cNvPr id="26674" name="Check Box 50" hidden="1">
              <a:extLst>
                <a:ext uri="{63B3BB69-23CF-44E3-9099-C40C66FF867C}">
                  <a14:compatExt spid="_x0000_s26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123825</xdr:rowOff>
        </xdr:from>
        <xdr:to>
          <xdr:col>6</xdr:col>
          <xdr:colOff>9525</xdr:colOff>
          <xdr:row>39</xdr:row>
          <xdr:rowOff>38100</xdr:rowOff>
        </xdr:to>
        <xdr:sp macro="" textlink="">
          <xdr:nvSpPr>
            <xdr:cNvPr id="26676" name="Check Box 52" hidden="1">
              <a:extLst>
                <a:ext uri="{63B3BB69-23CF-44E3-9099-C40C66FF867C}">
                  <a14:compatExt spid="_x0000_s26676"/>
                </a:ext>
              </a:extLst>
            </xdr:cNvPr>
            <xdr:cNvSpPr/>
          </xdr:nvSpPr>
          <xdr:spPr>
            <a:xfrm>
              <a:off x="0" y="0"/>
              <a:ext cx="0" cy="0"/>
            </a:xfrm>
            <a:prstGeom prst="rect">
              <a:avLst/>
            </a:prstGeom>
          </xdr:spPr>
        </xdr:sp>
        <xdr:clientData/>
      </xdr:twoCellAnchor>
    </mc:Choice>
    <mc:Fallback/>
  </mc:AlternateContent>
  <xdr:twoCellAnchor editAs="oneCell">
    <xdr:from>
      <xdr:col>14</xdr:col>
      <xdr:colOff>115230</xdr:colOff>
      <xdr:row>32</xdr:row>
      <xdr:rowOff>85725</xdr:rowOff>
    </xdr:from>
    <xdr:to>
      <xdr:col>19</xdr:col>
      <xdr:colOff>5525</xdr:colOff>
      <xdr:row>36</xdr:row>
      <xdr:rowOff>76200</xdr:rowOff>
    </xdr:to>
    <xdr:pic>
      <xdr:nvPicPr>
        <xdr:cNvPr id="54" name="図 53" descr="水を飲んでいる男の子のイラスト">
          <a:extLst>
            <a:ext uri="{FF2B5EF4-FFF2-40B4-BE49-F238E27FC236}">
              <a16:creationId xmlns:a16="http://schemas.microsoft.com/office/drawing/2014/main" xmlns="" id="{EE96AB45-AECA-39B6-1154-B23AA03F3D47}"/>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115480" y="5267325"/>
          <a:ext cx="60467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66675</xdr:colOff>
      <xdr:row>32</xdr:row>
      <xdr:rowOff>111421</xdr:rowOff>
    </xdr:from>
    <xdr:to>
      <xdr:col>23</xdr:col>
      <xdr:colOff>19050</xdr:colOff>
      <xdr:row>36</xdr:row>
      <xdr:rowOff>72879</xdr:rowOff>
    </xdr:to>
    <xdr:pic>
      <xdr:nvPicPr>
        <xdr:cNvPr id="55" name="図 54" descr="■">
          <a:extLst>
            <a:ext uri="{FF2B5EF4-FFF2-40B4-BE49-F238E27FC236}">
              <a16:creationId xmlns:a16="http://schemas.microsoft.com/office/drawing/2014/main" xmlns="" id="{D5ABF5D1-558D-FE63-B212-33E25991FFE7}"/>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81300" y="5293021"/>
          <a:ext cx="523875" cy="609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52553</xdr:colOff>
      <xdr:row>37</xdr:row>
      <xdr:rowOff>142875</xdr:rowOff>
    </xdr:from>
    <xdr:to>
      <xdr:col>23</xdr:col>
      <xdr:colOff>133023</xdr:colOff>
      <xdr:row>40</xdr:row>
      <xdr:rowOff>133350</xdr:rowOff>
    </xdr:to>
    <xdr:pic>
      <xdr:nvPicPr>
        <xdr:cNvPr id="59" name="図 58">
          <a:extLst>
            <a:ext uri="{FF2B5EF4-FFF2-40B4-BE49-F238E27FC236}">
              <a16:creationId xmlns:a16="http://schemas.microsoft.com/office/drawing/2014/main" xmlns="" id="{8E801E9F-F748-24B0-11A0-5A6ADC932B45}"/>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0053" y="6134100"/>
          <a:ext cx="50909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8</xdr:row>
      <xdr:rowOff>85726</xdr:rowOff>
    </xdr:from>
    <xdr:to>
      <xdr:col>23</xdr:col>
      <xdr:colOff>133350</xdr:colOff>
      <xdr:row>12</xdr:row>
      <xdr:rowOff>95250</xdr:rowOff>
    </xdr:to>
    <xdr:sp macro="" textlink="">
      <xdr:nvSpPr>
        <xdr:cNvPr id="60" name="四角形: 角を丸くする 59">
          <a:extLst>
            <a:ext uri="{FF2B5EF4-FFF2-40B4-BE49-F238E27FC236}">
              <a16:creationId xmlns:a16="http://schemas.microsoft.com/office/drawing/2014/main" xmlns="" id="{51198743-C4AF-40C8-9000-791B2DD85684}"/>
            </a:ext>
          </a:extLst>
        </xdr:cNvPr>
        <xdr:cNvSpPr/>
      </xdr:nvSpPr>
      <xdr:spPr>
        <a:xfrm>
          <a:off x="152400" y="1057276"/>
          <a:ext cx="3267075" cy="657224"/>
        </a:xfrm>
        <a:prstGeom prst="roundRect">
          <a:avLst/>
        </a:prstGeom>
        <a:noFill/>
        <a:ln w="28575">
          <a:solidFill>
            <a:srgbClr val="FF996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13</xdr:row>
      <xdr:rowOff>152399</xdr:rowOff>
    </xdr:from>
    <xdr:to>
      <xdr:col>24</xdr:col>
      <xdr:colOff>0</xdr:colOff>
      <xdr:row>19</xdr:row>
      <xdr:rowOff>161924</xdr:rowOff>
    </xdr:to>
    <xdr:sp macro="" textlink="">
      <xdr:nvSpPr>
        <xdr:cNvPr id="62" name="四角形: 角を丸くする 61">
          <a:extLst>
            <a:ext uri="{FF2B5EF4-FFF2-40B4-BE49-F238E27FC236}">
              <a16:creationId xmlns:a16="http://schemas.microsoft.com/office/drawing/2014/main" xmlns="" id="{32E9B23C-F956-45D1-A55E-8FA450748F69}"/>
            </a:ext>
          </a:extLst>
        </xdr:cNvPr>
        <xdr:cNvSpPr/>
      </xdr:nvSpPr>
      <xdr:spPr>
        <a:xfrm>
          <a:off x="161925" y="2095499"/>
          <a:ext cx="3267075" cy="981075"/>
        </a:xfrm>
        <a:prstGeom prst="roundRect">
          <a:avLst/>
        </a:prstGeom>
        <a:noFill/>
        <a:ln w="28575">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21</xdr:row>
      <xdr:rowOff>19051</xdr:rowOff>
    </xdr:from>
    <xdr:to>
      <xdr:col>23</xdr:col>
      <xdr:colOff>133350</xdr:colOff>
      <xdr:row>26</xdr:row>
      <xdr:rowOff>9526</xdr:rowOff>
    </xdr:to>
    <xdr:sp macro="" textlink="">
      <xdr:nvSpPr>
        <xdr:cNvPr id="63" name="四角形: 角を丸くする 62">
          <a:extLst>
            <a:ext uri="{FF2B5EF4-FFF2-40B4-BE49-F238E27FC236}">
              <a16:creationId xmlns:a16="http://schemas.microsoft.com/office/drawing/2014/main" xmlns="" id="{CCA4DEDF-BFE5-4445-B15A-1E80CEC122CB}"/>
            </a:ext>
          </a:extLst>
        </xdr:cNvPr>
        <xdr:cNvSpPr/>
      </xdr:nvSpPr>
      <xdr:spPr>
        <a:xfrm>
          <a:off x="152400" y="3257551"/>
          <a:ext cx="3267075" cy="800100"/>
        </a:xfrm>
        <a:prstGeom prst="roundRect">
          <a:avLst/>
        </a:prstGeom>
        <a:noFill/>
        <a:ln w="28575">
          <a:solidFill>
            <a:schemeClr val="accent6">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38100</xdr:colOff>
      <xdr:row>28</xdr:row>
      <xdr:rowOff>80106</xdr:rowOff>
    </xdr:from>
    <xdr:to>
      <xdr:col>22</xdr:col>
      <xdr:colOff>123824</xdr:colOff>
      <xdr:row>31</xdr:row>
      <xdr:rowOff>152400</xdr:rowOff>
    </xdr:to>
    <xdr:pic>
      <xdr:nvPicPr>
        <xdr:cNvPr id="26624" name="図 26623" descr="柔らかいうんち・便のキャラクター">
          <a:extLst>
            <a:ext uri="{FF2B5EF4-FFF2-40B4-BE49-F238E27FC236}">
              <a16:creationId xmlns:a16="http://schemas.microsoft.com/office/drawing/2014/main" xmlns="" id="{9C5ED678-ACC6-659E-C805-AB7AFCED8C59}"/>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466975" y="4614006"/>
          <a:ext cx="800099" cy="5580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xdr:colOff>
      <xdr:row>27</xdr:row>
      <xdr:rowOff>104775</xdr:rowOff>
    </xdr:from>
    <xdr:to>
      <xdr:col>24</xdr:col>
      <xdr:colOff>9525</xdr:colOff>
      <xdr:row>31</xdr:row>
      <xdr:rowOff>95250</xdr:rowOff>
    </xdr:to>
    <xdr:sp macro="" textlink="">
      <xdr:nvSpPr>
        <xdr:cNvPr id="26625" name="四角形: 角を丸くする 26624">
          <a:extLst>
            <a:ext uri="{FF2B5EF4-FFF2-40B4-BE49-F238E27FC236}">
              <a16:creationId xmlns:a16="http://schemas.microsoft.com/office/drawing/2014/main" xmlns="" id="{A9B90AB3-FE22-43A5-B7A6-F805FE578EC4}"/>
            </a:ext>
          </a:extLst>
        </xdr:cNvPr>
        <xdr:cNvSpPr/>
      </xdr:nvSpPr>
      <xdr:spPr>
        <a:xfrm>
          <a:off x="171450" y="4314825"/>
          <a:ext cx="3267075" cy="638175"/>
        </a:xfrm>
        <a:prstGeom prst="roundRect">
          <a:avLst/>
        </a:prstGeom>
        <a:noFill/>
        <a:ln w="28575">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104775</xdr:colOff>
          <xdr:row>34</xdr:row>
          <xdr:rowOff>123825</xdr:rowOff>
        </xdr:from>
        <xdr:to>
          <xdr:col>6</xdr:col>
          <xdr:colOff>9525</xdr:colOff>
          <xdr:row>36</xdr:row>
          <xdr:rowOff>38100</xdr:rowOff>
        </xdr:to>
        <xdr:sp macro="" textlink="">
          <xdr:nvSpPr>
            <xdr:cNvPr id="26686" name="Check Box 62" hidden="1">
              <a:extLst>
                <a:ext uri="{63B3BB69-23CF-44E3-9099-C40C66FF867C}">
                  <a14:compatExt spid="_x0000_s26686"/>
                </a:ext>
              </a:extLst>
            </xdr:cNvPr>
            <xdr:cNvSpPr/>
          </xdr:nvSpPr>
          <xdr:spPr>
            <a:xfrm>
              <a:off x="0" y="0"/>
              <a:ext cx="0" cy="0"/>
            </a:xfrm>
            <a:prstGeom prst="rect">
              <a:avLst/>
            </a:prstGeom>
          </xdr:spPr>
        </xdr:sp>
        <xdr:clientData/>
      </xdr:twoCellAnchor>
    </mc:Choice>
    <mc:Fallback/>
  </mc:AlternateContent>
  <xdr:twoCellAnchor>
    <xdr:from>
      <xdr:col>1</xdr:col>
      <xdr:colOff>28575</xdr:colOff>
      <xdr:row>32</xdr:row>
      <xdr:rowOff>76199</xdr:rowOff>
    </xdr:from>
    <xdr:to>
      <xdr:col>24</xdr:col>
      <xdr:colOff>9525</xdr:colOff>
      <xdr:row>36</xdr:row>
      <xdr:rowOff>104774</xdr:rowOff>
    </xdr:to>
    <xdr:sp macro="" textlink="">
      <xdr:nvSpPr>
        <xdr:cNvPr id="26626" name="四角形: 角を丸くする 26625">
          <a:extLst>
            <a:ext uri="{FF2B5EF4-FFF2-40B4-BE49-F238E27FC236}">
              <a16:creationId xmlns:a16="http://schemas.microsoft.com/office/drawing/2014/main" xmlns="" id="{391D6732-6B37-4906-9AE9-E7CDA59058FD}"/>
            </a:ext>
          </a:extLst>
        </xdr:cNvPr>
        <xdr:cNvSpPr/>
      </xdr:nvSpPr>
      <xdr:spPr>
        <a:xfrm>
          <a:off x="171450" y="5095874"/>
          <a:ext cx="3267075" cy="676275"/>
        </a:xfrm>
        <a:prstGeom prst="roundRect">
          <a:avLst/>
        </a:prstGeom>
        <a:noFill/>
        <a:ln w="28575">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37</xdr:row>
      <xdr:rowOff>85725</xdr:rowOff>
    </xdr:from>
    <xdr:to>
      <xdr:col>24</xdr:col>
      <xdr:colOff>0</xdr:colOff>
      <xdr:row>41</xdr:row>
      <xdr:rowOff>9525</xdr:rowOff>
    </xdr:to>
    <xdr:sp macro="" textlink="">
      <xdr:nvSpPr>
        <xdr:cNvPr id="26627" name="四角形: 角を丸くする 26626">
          <a:extLst>
            <a:ext uri="{FF2B5EF4-FFF2-40B4-BE49-F238E27FC236}">
              <a16:creationId xmlns:a16="http://schemas.microsoft.com/office/drawing/2014/main" xmlns="" id="{84443368-2C8E-4639-AFFA-69C44D9DFD4C}"/>
            </a:ext>
          </a:extLst>
        </xdr:cNvPr>
        <xdr:cNvSpPr/>
      </xdr:nvSpPr>
      <xdr:spPr>
        <a:xfrm>
          <a:off x="161925" y="5915025"/>
          <a:ext cx="3267075" cy="571500"/>
        </a:xfrm>
        <a:prstGeom prst="roundRect">
          <a:avLst/>
        </a:prstGeom>
        <a:noFill/>
        <a:ln w="28575">
          <a:solidFill>
            <a:srgbClr val="E7A3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41</xdr:row>
      <xdr:rowOff>161924</xdr:rowOff>
    </xdr:from>
    <xdr:to>
      <xdr:col>23</xdr:col>
      <xdr:colOff>123825</xdr:colOff>
      <xdr:row>53</xdr:row>
      <xdr:rowOff>28575</xdr:rowOff>
    </xdr:to>
    <xdr:sp macro="" textlink="">
      <xdr:nvSpPr>
        <xdr:cNvPr id="26628" name="四角形: 角を丸くする 26627">
          <a:extLst>
            <a:ext uri="{FF2B5EF4-FFF2-40B4-BE49-F238E27FC236}">
              <a16:creationId xmlns:a16="http://schemas.microsoft.com/office/drawing/2014/main" xmlns="" id="{3120DBEA-79E8-44A3-BD84-2B0B83E273F7}"/>
            </a:ext>
          </a:extLst>
        </xdr:cNvPr>
        <xdr:cNvSpPr/>
      </xdr:nvSpPr>
      <xdr:spPr>
        <a:xfrm>
          <a:off x="161925" y="5829299"/>
          <a:ext cx="3248025" cy="1809751"/>
        </a:xfrm>
        <a:prstGeom prst="roundRect">
          <a:avLst>
            <a:gd name="adj" fmla="val 9741"/>
          </a:avLst>
        </a:prstGeom>
        <a:noFill/>
        <a:ln w="28575">
          <a:solidFill>
            <a:srgbClr val="FFCCC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66676</xdr:colOff>
      <xdr:row>48</xdr:row>
      <xdr:rowOff>116647</xdr:rowOff>
    </xdr:from>
    <xdr:to>
      <xdr:col>16</xdr:col>
      <xdr:colOff>85726</xdr:colOff>
      <xdr:row>52</xdr:row>
      <xdr:rowOff>123296</xdr:rowOff>
    </xdr:to>
    <xdr:pic>
      <xdr:nvPicPr>
        <xdr:cNvPr id="26629" name="図 26628" descr="むくみを気にする女性のイラスト">
          <a:extLst>
            <a:ext uri="{FF2B5EF4-FFF2-40B4-BE49-F238E27FC236}">
              <a16:creationId xmlns:a16="http://schemas.microsoft.com/office/drawing/2014/main" xmlns="" id="{2AB1A5EA-C4A3-1DC6-FE0C-F7DC258B6A5C}"/>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781176" y="7889047"/>
          <a:ext cx="590550" cy="654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48</xdr:row>
          <xdr:rowOff>133350</xdr:rowOff>
        </xdr:from>
        <xdr:to>
          <xdr:col>6</xdr:col>
          <xdr:colOff>19050</xdr:colOff>
          <xdr:row>50</xdr:row>
          <xdr:rowOff>47625</xdr:rowOff>
        </xdr:to>
        <xdr:sp macro="" textlink="">
          <xdr:nvSpPr>
            <xdr:cNvPr id="26688" name="Check Box 64" hidden="1">
              <a:extLst>
                <a:ext uri="{63B3BB69-23CF-44E3-9099-C40C66FF867C}">
                  <a14:compatExt spid="_x0000_s26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50</xdr:row>
          <xdr:rowOff>123825</xdr:rowOff>
        </xdr:from>
        <xdr:to>
          <xdr:col>6</xdr:col>
          <xdr:colOff>9525</xdr:colOff>
          <xdr:row>52</xdr:row>
          <xdr:rowOff>38100</xdr:rowOff>
        </xdr:to>
        <xdr:sp macro="" textlink="">
          <xdr:nvSpPr>
            <xdr:cNvPr id="26689" name="Check Box 65" hidden="1">
              <a:extLst>
                <a:ext uri="{63B3BB69-23CF-44E3-9099-C40C66FF867C}">
                  <a14:compatExt spid="_x0000_s26689"/>
                </a:ext>
              </a:extLst>
            </xdr:cNvPr>
            <xdr:cNvSpPr/>
          </xdr:nvSpPr>
          <xdr:spPr>
            <a:xfrm>
              <a:off x="0" y="0"/>
              <a:ext cx="0" cy="0"/>
            </a:xfrm>
            <a:prstGeom prst="rect">
              <a:avLst/>
            </a:prstGeom>
          </xdr:spPr>
        </xdr:sp>
        <xdr:clientData/>
      </xdr:twoCellAnchor>
    </mc:Choice>
    <mc:Fallback/>
  </mc:AlternateContent>
  <xdr:twoCellAnchor>
    <xdr:from>
      <xdr:col>24</xdr:col>
      <xdr:colOff>9525</xdr:colOff>
      <xdr:row>3</xdr:row>
      <xdr:rowOff>228600</xdr:rowOff>
    </xdr:from>
    <xdr:to>
      <xdr:col>25</xdr:col>
      <xdr:colOff>38100</xdr:colOff>
      <xdr:row>5</xdr:row>
      <xdr:rowOff>190500</xdr:rowOff>
    </xdr:to>
    <xdr:sp macro="" textlink="">
      <xdr:nvSpPr>
        <xdr:cNvPr id="26631" name="矢印: 右 26630">
          <a:extLst>
            <a:ext uri="{FF2B5EF4-FFF2-40B4-BE49-F238E27FC236}">
              <a16:creationId xmlns:a16="http://schemas.microsoft.com/office/drawing/2014/main" xmlns="" id="{D37E5595-2208-0C8A-845B-58309EF9B878}"/>
            </a:ext>
          </a:extLst>
        </xdr:cNvPr>
        <xdr:cNvSpPr/>
      </xdr:nvSpPr>
      <xdr:spPr>
        <a:xfrm>
          <a:off x="3438525" y="704850"/>
          <a:ext cx="171450" cy="200025"/>
        </a:xfrm>
        <a:prstGeom prst="rightArrow">
          <a:avLst/>
        </a:prstGeom>
        <a:solidFill>
          <a:srgbClr val="FF5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xdr:colOff>
      <xdr:row>16</xdr:row>
      <xdr:rowOff>76200</xdr:rowOff>
    </xdr:from>
    <xdr:to>
      <xdr:col>25</xdr:col>
      <xdr:colOff>38100</xdr:colOff>
      <xdr:row>17</xdr:row>
      <xdr:rowOff>76200</xdr:rowOff>
    </xdr:to>
    <xdr:sp macro="" textlink="">
      <xdr:nvSpPr>
        <xdr:cNvPr id="26642" name="矢印: 右 26641">
          <a:extLst>
            <a:ext uri="{FF2B5EF4-FFF2-40B4-BE49-F238E27FC236}">
              <a16:creationId xmlns:a16="http://schemas.microsoft.com/office/drawing/2014/main" xmlns="" id="{9480889F-D339-4714-9700-9DDDEE785F31}"/>
            </a:ext>
          </a:extLst>
        </xdr:cNvPr>
        <xdr:cNvSpPr/>
      </xdr:nvSpPr>
      <xdr:spPr>
        <a:xfrm>
          <a:off x="3438525" y="1857375"/>
          <a:ext cx="171450" cy="161925"/>
        </a:xfrm>
        <a:prstGeom prst="rightArrow">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xdr:colOff>
      <xdr:row>9</xdr:row>
      <xdr:rowOff>85725</xdr:rowOff>
    </xdr:from>
    <xdr:to>
      <xdr:col>25</xdr:col>
      <xdr:colOff>38100</xdr:colOff>
      <xdr:row>10</xdr:row>
      <xdr:rowOff>85725</xdr:rowOff>
    </xdr:to>
    <xdr:sp macro="" textlink="">
      <xdr:nvSpPr>
        <xdr:cNvPr id="26652" name="矢印: 右 26651">
          <a:extLst>
            <a:ext uri="{FF2B5EF4-FFF2-40B4-BE49-F238E27FC236}">
              <a16:creationId xmlns:a16="http://schemas.microsoft.com/office/drawing/2014/main" xmlns="" id="{0F71893B-D5BC-4A62-8BF8-F8222E777090}"/>
            </a:ext>
          </a:extLst>
        </xdr:cNvPr>
        <xdr:cNvSpPr/>
      </xdr:nvSpPr>
      <xdr:spPr>
        <a:xfrm>
          <a:off x="3438525" y="1057275"/>
          <a:ext cx="171450" cy="161925"/>
        </a:xfrm>
        <a:prstGeom prst="rightArrow">
          <a:avLst/>
        </a:prstGeom>
        <a:solidFill>
          <a:srgbClr val="FF996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editAs="oneCell">
    <xdr:from>
      <xdr:col>18</xdr:col>
      <xdr:colOff>38100</xdr:colOff>
      <xdr:row>21</xdr:row>
      <xdr:rowOff>76199</xdr:rowOff>
    </xdr:from>
    <xdr:to>
      <xdr:col>23</xdr:col>
      <xdr:colOff>66675</xdr:colOff>
      <xdr:row>26</xdr:row>
      <xdr:rowOff>9524</xdr:rowOff>
    </xdr:to>
    <xdr:pic>
      <xdr:nvPicPr>
        <xdr:cNvPr id="26653" name="図 26652" descr="呼吸困難のイラスト（女性）">
          <a:extLst>
            <a:ext uri="{FF2B5EF4-FFF2-40B4-BE49-F238E27FC236}">
              <a16:creationId xmlns:a16="http://schemas.microsoft.com/office/drawing/2014/main" xmlns="" id="{F1A42D24-FE16-492B-ADD3-A153A4C44F36}"/>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609850" y="3476624"/>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0</xdr:colOff>
      <xdr:row>23</xdr:row>
      <xdr:rowOff>19050</xdr:rowOff>
    </xdr:from>
    <xdr:to>
      <xdr:col>25</xdr:col>
      <xdr:colOff>28575</xdr:colOff>
      <xdr:row>24</xdr:row>
      <xdr:rowOff>19050</xdr:rowOff>
    </xdr:to>
    <xdr:sp macro="" textlink="">
      <xdr:nvSpPr>
        <xdr:cNvPr id="26654" name="矢印: 右 26653">
          <a:extLst>
            <a:ext uri="{FF2B5EF4-FFF2-40B4-BE49-F238E27FC236}">
              <a16:creationId xmlns:a16="http://schemas.microsoft.com/office/drawing/2014/main" xmlns="" id="{3C8908FF-F0E2-4F76-84C4-C24E20E34EAD}"/>
            </a:ext>
          </a:extLst>
        </xdr:cNvPr>
        <xdr:cNvSpPr/>
      </xdr:nvSpPr>
      <xdr:spPr>
        <a:xfrm>
          <a:off x="3429000" y="2933700"/>
          <a:ext cx="171450" cy="161925"/>
        </a:xfrm>
        <a:prstGeom prst="rightArrow">
          <a:avLst/>
        </a:prstGeom>
        <a:solidFill>
          <a:schemeClr val="accent6">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123824</xdr:colOff>
      <xdr:row>27</xdr:row>
      <xdr:rowOff>142980</xdr:rowOff>
    </xdr:from>
    <xdr:to>
      <xdr:col>15</xdr:col>
      <xdr:colOff>95249</xdr:colOff>
      <xdr:row>31</xdr:row>
      <xdr:rowOff>95197</xdr:rowOff>
    </xdr:to>
    <xdr:pic>
      <xdr:nvPicPr>
        <xdr:cNvPr id="26655" name="図 26654" descr="腹痛のイラスト">
          <a:extLst>
            <a:ext uri="{FF2B5EF4-FFF2-40B4-BE49-F238E27FC236}">
              <a16:creationId xmlns:a16="http://schemas.microsoft.com/office/drawing/2014/main" xmlns="" id="{3AAD6EBB-80D9-4D84-BA22-63364B900A2D}"/>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695449" y="4514955"/>
          <a:ext cx="542925" cy="599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19050</xdr:colOff>
      <xdr:row>29</xdr:row>
      <xdr:rowOff>9525</xdr:rowOff>
    </xdr:from>
    <xdr:to>
      <xdr:col>25</xdr:col>
      <xdr:colOff>47625</xdr:colOff>
      <xdr:row>30</xdr:row>
      <xdr:rowOff>9525</xdr:rowOff>
    </xdr:to>
    <xdr:sp macro="" textlink="">
      <xdr:nvSpPr>
        <xdr:cNvPr id="26677" name="矢印: 右 26676">
          <a:extLst>
            <a:ext uri="{FF2B5EF4-FFF2-40B4-BE49-F238E27FC236}">
              <a16:creationId xmlns:a16="http://schemas.microsoft.com/office/drawing/2014/main" xmlns="" id="{A15D66B4-99E2-4C43-90A2-FA885AFBD186}"/>
            </a:ext>
          </a:extLst>
        </xdr:cNvPr>
        <xdr:cNvSpPr/>
      </xdr:nvSpPr>
      <xdr:spPr>
        <a:xfrm>
          <a:off x="3448050" y="3895725"/>
          <a:ext cx="171450" cy="161925"/>
        </a:xfrm>
        <a:prstGeom prst="rightArrow">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34</xdr:row>
      <xdr:rowOff>0</xdr:rowOff>
    </xdr:from>
    <xdr:to>
      <xdr:col>25</xdr:col>
      <xdr:colOff>57150</xdr:colOff>
      <xdr:row>35</xdr:row>
      <xdr:rowOff>0</xdr:rowOff>
    </xdr:to>
    <xdr:sp macro="" textlink="">
      <xdr:nvSpPr>
        <xdr:cNvPr id="26678" name="矢印: 右 26677">
          <a:extLst>
            <a:ext uri="{FF2B5EF4-FFF2-40B4-BE49-F238E27FC236}">
              <a16:creationId xmlns:a16="http://schemas.microsoft.com/office/drawing/2014/main" xmlns="" id="{3ADAD157-405D-42CB-BA9D-04EFD2F3DAF8}"/>
            </a:ext>
          </a:extLst>
        </xdr:cNvPr>
        <xdr:cNvSpPr/>
      </xdr:nvSpPr>
      <xdr:spPr>
        <a:xfrm>
          <a:off x="3457575" y="4533900"/>
          <a:ext cx="171450" cy="161925"/>
        </a:xfrm>
        <a:prstGeom prst="rightArrow">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xdr:colOff>
      <xdr:row>38</xdr:row>
      <xdr:rowOff>123825</xdr:rowOff>
    </xdr:from>
    <xdr:to>
      <xdr:col>25</xdr:col>
      <xdr:colOff>38100</xdr:colOff>
      <xdr:row>39</xdr:row>
      <xdr:rowOff>123825</xdr:rowOff>
    </xdr:to>
    <xdr:sp macro="" textlink="">
      <xdr:nvSpPr>
        <xdr:cNvPr id="26679" name="矢印: 右 26678">
          <a:extLst>
            <a:ext uri="{FF2B5EF4-FFF2-40B4-BE49-F238E27FC236}">
              <a16:creationId xmlns:a16="http://schemas.microsoft.com/office/drawing/2014/main" xmlns="" id="{2F096C4D-2C79-4A37-9535-926E207D821E}"/>
            </a:ext>
          </a:extLst>
        </xdr:cNvPr>
        <xdr:cNvSpPr/>
      </xdr:nvSpPr>
      <xdr:spPr>
        <a:xfrm>
          <a:off x="3438525" y="6115050"/>
          <a:ext cx="171450" cy="161925"/>
        </a:xfrm>
        <a:prstGeom prst="rightArrow">
          <a:avLst/>
        </a:prstGeom>
        <a:solidFill>
          <a:srgbClr val="E7A3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47</xdr:row>
      <xdr:rowOff>0</xdr:rowOff>
    </xdr:from>
    <xdr:to>
      <xdr:col>25</xdr:col>
      <xdr:colOff>28575</xdr:colOff>
      <xdr:row>48</xdr:row>
      <xdr:rowOff>0</xdr:rowOff>
    </xdr:to>
    <xdr:sp macro="" textlink="">
      <xdr:nvSpPr>
        <xdr:cNvPr id="26680" name="矢印: 右 26679">
          <a:extLst>
            <a:ext uri="{FF2B5EF4-FFF2-40B4-BE49-F238E27FC236}">
              <a16:creationId xmlns:a16="http://schemas.microsoft.com/office/drawing/2014/main" xmlns="" id="{D87AC11E-A845-43F3-A7C3-5C81D9E249B7}"/>
            </a:ext>
          </a:extLst>
        </xdr:cNvPr>
        <xdr:cNvSpPr/>
      </xdr:nvSpPr>
      <xdr:spPr>
        <a:xfrm>
          <a:off x="3429000" y="6638925"/>
          <a:ext cx="171450" cy="161925"/>
        </a:xfrm>
        <a:prstGeom prst="rightArrow">
          <a:avLst/>
        </a:prstGeom>
        <a:solidFill>
          <a:srgbClr val="FFCDC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18" Type="http://schemas.openxmlformats.org/officeDocument/2006/relationships/ctrlProp" Target="../ctrlProps/ctrlProp84.xml"/><Relationship Id="rId3" Type="http://schemas.openxmlformats.org/officeDocument/2006/relationships/vmlDrawing" Target="../drawings/vmlDrawing3.v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 Type="http://schemas.openxmlformats.org/officeDocument/2006/relationships/drawing" Target="../drawings/drawing3.xml"/><Relationship Id="rId16" Type="http://schemas.openxmlformats.org/officeDocument/2006/relationships/ctrlProp" Target="../ctrlProps/ctrlProp82.xml"/><Relationship Id="rId20" Type="http://schemas.openxmlformats.org/officeDocument/2006/relationships/ctrlProp" Target="../ctrlProps/ctrlProp86.xml"/><Relationship Id="rId1" Type="http://schemas.openxmlformats.org/officeDocument/2006/relationships/printerSettings" Target="../printerSettings/printerSettings3.bin"/><Relationship Id="rId6" Type="http://schemas.openxmlformats.org/officeDocument/2006/relationships/ctrlProp" Target="../ctrlProps/ctrlProp72.xml"/><Relationship Id="rId11" Type="http://schemas.openxmlformats.org/officeDocument/2006/relationships/ctrlProp" Target="../ctrlProps/ctrlProp77.xml"/><Relationship Id="rId5" Type="http://schemas.openxmlformats.org/officeDocument/2006/relationships/ctrlProp" Target="../ctrlProps/ctrlProp71.xml"/><Relationship Id="rId15" Type="http://schemas.openxmlformats.org/officeDocument/2006/relationships/ctrlProp" Target="../ctrlProps/ctrlProp81.xml"/><Relationship Id="rId10" Type="http://schemas.openxmlformats.org/officeDocument/2006/relationships/ctrlProp" Target="../ctrlProps/ctrlProp76.xml"/><Relationship Id="rId19" Type="http://schemas.openxmlformats.org/officeDocument/2006/relationships/ctrlProp" Target="../ctrlProps/ctrlProp85.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H49"/>
  <sheetViews>
    <sheetView tabSelected="1" zoomScaleNormal="100" workbookViewId="0">
      <selection sqref="A1:P2"/>
    </sheetView>
  </sheetViews>
  <sheetFormatPr defaultColWidth="2.625" defaultRowHeight="13.5" customHeight="1"/>
  <cols>
    <col min="1" max="16384" width="2.625" style="1"/>
  </cols>
  <sheetData>
    <row r="1" spans="1:34" ht="13.5" customHeight="1">
      <c r="A1" s="124" t="s">
        <v>202</v>
      </c>
      <c r="B1" s="124"/>
      <c r="C1" s="124"/>
      <c r="D1" s="124"/>
      <c r="E1" s="124"/>
      <c r="F1" s="124"/>
      <c r="G1" s="124"/>
      <c r="H1" s="124"/>
      <c r="I1" s="124"/>
      <c r="J1" s="124"/>
      <c r="K1" s="124"/>
      <c r="L1" s="124"/>
      <c r="M1" s="124"/>
      <c r="N1" s="124"/>
      <c r="O1" s="124"/>
      <c r="P1" s="124"/>
      <c r="Q1" s="14"/>
      <c r="R1" s="14"/>
      <c r="S1" s="14"/>
      <c r="T1" s="125" t="str">
        <f>"FAX："&amp;VLOOKUP(A1,病院DB!A:B,2,FALSE)</f>
        <v>FAX：　　　-　　　-</v>
      </c>
      <c r="U1" s="125"/>
      <c r="V1" s="125"/>
      <c r="W1" s="125"/>
      <c r="X1" s="125"/>
      <c r="Y1" s="125"/>
      <c r="Z1" s="125"/>
      <c r="AA1" s="125"/>
      <c r="AB1" s="125"/>
      <c r="AC1" s="125"/>
      <c r="AD1" s="125"/>
      <c r="AE1" s="125"/>
      <c r="AF1" s="14"/>
      <c r="AG1" s="14"/>
      <c r="AH1" s="14"/>
    </row>
    <row r="2" spans="1:34" ht="13.5" customHeight="1">
      <c r="A2" s="124"/>
      <c r="B2" s="124"/>
      <c r="C2" s="124"/>
      <c r="D2" s="124"/>
      <c r="E2" s="124"/>
      <c r="F2" s="124"/>
      <c r="G2" s="124"/>
      <c r="H2" s="124"/>
      <c r="I2" s="124"/>
      <c r="J2" s="124"/>
      <c r="K2" s="124"/>
      <c r="L2" s="124"/>
      <c r="M2" s="124"/>
      <c r="N2" s="124"/>
      <c r="O2" s="124"/>
      <c r="P2" s="124"/>
      <c r="Q2" s="14"/>
      <c r="R2" s="14"/>
      <c r="S2" s="14"/>
      <c r="T2" s="125"/>
      <c r="U2" s="125"/>
      <c r="V2" s="125"/>
      <c r="W2" s="125"/>
      <c r="X2" s="125"/>
      <c r="Y2" s="125"/>
      <c r="Z2" s="125"/>
      <c r="AA2" s="125"/>
      <c r="AB2" s="125"/>
      <c r="AC2" s="125"/>
      <c r="AD2" s="125"/>
      <c r="AE2" s="125"/>
      <c r="AF2" s="14"/>
      <c r="AG2" s="14"/>
      <c r="AH2" s="14"/>
    </row>
    <row r="3" spans="1:34" ht="13.5" customHeight="1">
      <c r="A3" s="126" t="s">
        <v>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row>
    <row r="4" spans="1:34" ht="13.5" customHeight="1">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row>
    <row r="5" spans="1:34" ht="6"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row>
    <row r="6" spans="1:34" ht="7.5" customHeight="1">
      <c r="A6" s="127" t="s">
        <v>1</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row>
    <row r="7" spans="1:34" ht="13.5" customHeight="1">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row>
    <row r="8" spans="1:34" ht="13.5" customHeight="1">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row>
    <row r="9" spans="1:34" ht="13.5" customHeight="1" thickBot="1">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row>
    <row r="10" spans="1:34" ht="13.5" customHeight="1">
      <c r="A10" s="129" t="s">
        <v>2</v>
      </c>
      <c r="B10" s="130"/>
      <c r="C10" s="131"/>
      <c r="D10" s="148"/>
      <c r="E10" s="149"/>
      <c r="F10" s="149"/>
      <c r="G10" s="149"/>
      <c r="H10" s="149"/>
      <c r="I10" s="149"/>
      <c r="J10" s="149"/>
      <c r="K10" s="149"/>
      <c r="L10" s="34" t="s">
        <v>220</v>
      </c>
      <c r="M10" s="34"/>
      <c r="N10" s="34"/>
      <c r="O10" s="34"/>
      <c r="P10" s="18"/>
      <c r="Q10" s="18"/>
      <c r="R10" s="18"/>
      <c r="S10" s="18"/>
      <c r="T10" s="18"/>
      <c r="U10" s="18"/>
      <c r="V10" s="18"/>
      <c r="W10" s="18"/>
      <c r="X10" s="19"/>
      <c r="Y10" s="138" t="s">
        <v>3</v>
      </c>
      <c r="Z10" s="138"/>
      <c r="AA10" s="138"/>
      <c r="AB10" s="144"/>
      <c r="AC10" s="145"/>
      <c r="AD10" s="146" t="s">
        <v>29</v>
      </c>
      <c r="AE10" s="145"/>
      <c r="AF10" s="146" t="s">
        <v>30</v>
      </c>
      <c r="AG10" s="145"/>
      <c r="AH10" s="147" t="s">
        <v>31</v>
      </c>
    </row>
    <row r="11" spans="1:34" ht="13.5" customHeight="1">
      <c r="A11" s="132"/>
      <c r="B11" s="133"/>
      <c r="C11" s="134"/>
      <c r="D11" s="140"/>
      <c r="E11" s="141"/>
      <c r="F11" s="141"/>
      <c r="G11" s="141"/>
      <c r="H11" s="141"/>
      <c r="I11" s="141"/>
      <c r="J11" s="141"/>
      <c r="K11" s="141"/>
      <c r="L11" s="141"/>
      <c r="M11" s="141"/>
      <c r="N11" s="141"/>
      <c r="O11" s="141"/>
      <c r="P11" s="141"/>
      <c r="Q11" s="141"/>
      <c r="R11" s="141"/>
      <c r="S11" s="141"/>
      <c r="T11" s="141"/>
      <c r="U11" s="141"/>
      <c r="V11" s="141"/>
      <c r="W11" s="100" t="s">
        <v>28</v>
      </c>
      <c r="X11" s="101"/>
      <c r="Y11" s="139"/>
      <c r="Z11" s="139"/>
      <c r="AA11" s="139"/>
      <c r="AB11" s="106"/>
      <c r="AC11" s="107"/>
      <c r="AD11" s="87"/>
      <c r="AE11" s="107"/>
      <c r="AF11" s="87"/>
      <c r="AG11" s="107"/>
      <c r="AH11" s="111"/>
    </row>
    <row r="12" spans="1:34" ht="13.5" customHeight="1">
      <c r="A12" s="135"/>
      <c r="B12" s="136"/>
      <c r="C12" s="137"/>
      <c r="D12" s="142"/>
      <c r="E12" s="143"/>
      <c r="F12" s="143"/>
      <c r="G12" s="143"/>
      <c r="H12" s="143"/>
      <c r="I12" s="143"/>
      <c r="J12" s="143"/>
      <c r="K12" s="143"/>
      <c r="L12" s="143"/>
      <c r="M12" s="143"/>
      <c r="N12" s="143"/>
      <c r="O12" s="143"/>
      <c r="P12" s="143"/>
      <c r="Q12" s="143"/>
      <c r="R12" s="143"/>
      <c r="S12" s="143"/>
      <c r="T12" s="143"/>
      <c r="U12" s="143"/>
      <c r="V12" s="143"/>
      <c r="W12" s="102"/>
      <c r="X12" s="103"/>
      <c r="Y12" s="139"/>
      <c r="Z12" s="139"/>
      <c r="AA12" s="139"/>
      <c r="AB12" s="108"/>
      <c r="AC12" s="109"/>
      <c r="AD12" s="88"/>
      <c r="AE12" s="109"/>
      <c r="AF12" s="88"/>
      <c r="AG12" s="109"/>
      <c r="AH12" s="112"/>
    </row>
    <row r="13" spans="1:34" ht="13.5" customHeight="1">
      <c r="A13" s="116" t="s">
        <v>4</v>
      </c>
      <c r="B13" s="117"/>
      <c r="C13" s="117"/>
      <c r="D13" s="94"/>
      <c r="E13" s="95"/>
      <c r="F13" s="95"/>
      <c r="G13" s="95"/>
      <c r="H13" s="95"/>
      <c r="I13" s="95"/>
      <c r="J13" s="95"/>
      <c r="K13" s="95"/>
      <c r="L13" s="95"/>
      <c r="M13" s="95"/>
      <c r="N13" s="95"/>
      <c r="O13" s="95"/>
      <c r="P13" s="95"/>
      <c r="Q13" s="95"/>
      <c r="R13" s="95"/>
      <c r="S13" s="95"/>
      <c r="T13" s="95"/>
      <c r="U13" s="95"/>
      <c r="V13" s="95"/>
      <c r="W13" s="16"/>
      <c r="X13" s="17"/>
      <c r="Y13" s="120" t="s">
        <v>5</v>
      </c>
      <c r="Z13" s="120"/>
      <c r="AA13" s="120"/>
      <c r="AB13" s="104"/>
      <c r="AC13" s="105"/>
      <c r="AD13" s="86" t="s">
        <v>29</v>
      </c>
      <c r="AE13" s="105"/>
      <c r="AF13" s="86" t="s">
        <v>32</v>
      </c>
      <c r="AG13" s="105"/>
      <c r="AH13" s="110" t="s">
        <v>31</v>
      </c>
    </row>
    <row r="14" spans="1:34" ht="13.5" customHeight="1">
      <c r="A14" s="118"/>
      <c r="B14" s="119"/>
      <c r="C14" s="119"/>
      <c r="D14" s="96"/>
      <c r="E14" s="97"/>
      <c r="F14" s="97"/>
      <c r="G14" s="97"/>
      <c r="H14" s="97"/>
      <c r="I14" s="97"/>
      <c r="J14" s="97"/>
      <c r="K14" s="97"/>
      <c r="L14" s="97"/>
      <c r="M14" s="97"/>
      <c r="N14" s="97"/>
      <c r="O14" s="97"/>
      <c r="P14" s="97"/>
      <c r="Q14" s="97"/>
      <c r="R14" s="97"/>
      <c r="S14" s="97"/>
      <c r="T14" s="97"/>
      <c r="U14" s="97"/>
      <c r="V14" s="97"/>
      <c r="W14" s="100" t="s">
        <v>34</v>
      </c>
      <c r="X14" s="101"/>
      <c r="Y14" s="120"/>
      <c r="Z14" s="120"/>
      <c r="AA14" s="120"/>
      <c r="AB14" s="106"/>
      <c r="AC14" s="107"/>
      <c r="AD14" s="87"/>
      <c r="AE14" s="107"/>
      <c r="AF14" s="87"/>
      <c r="AG14" s="107"/>
      <c r="AH14" s="111"/>
    </row>
    <row r="15" spans="1:34" ht="13.5" customHeight="1">
      <c r="A15" s="118"/>
      <c r="B15" s="119"/>
      <c r="C15" s="119"/>
      <c r="D15" s="98"/>
      <c r="E15" s="99"/>
      <c r="F15" s="99"/>
      <c r="G15" s="99"/>
      <c r="H15" s="99"/>
      <c r="I15" s="99"/>
      <c r="J15" s="99"/>
      <c r="K15" s="99"/>
      <c r="L15" s="99"/>
      <c r="M15" s="99"/>
      <c r="N15" s="99"/>
      <c r="O15" s="99"/>
      <c r="P15" s="99"/>
      <c r="Q15" s="99"/>
      <c r="R15" s="99"/>
      <c r="S15" s="99"/>
      <c r="T15" s="99"/>
      <c r="U15" s="99"/>
      <c r="V15" s="99"/>
      <c r="W15" s="102"/>
      <c r="X15" s="103"/>
      <c r="Y15" s="120"/>
      <c r="Z15" s="120"/>
      <c r="AA15" s="120"/>
      <c r="AB15" s="108"/>
      <c r="AC15" s="109"/>
      <c r="AD15" s="88"/>
      <c r="AE15" s="109"/>
      <c r="AF15" s="88"/>
      <c r="AG15" s="109"/>
      <c r="AH15" s="112"/>
    </row>
    <row r="16" spans="1:34" ht="13.5" customHeight="1">
      <c r="A16" s="121" t="s">
        <v>6</v>
      </c>
      <c r="B16" s="122"/>
      <c r="C16" s="122"/>
      <c r="D16" s="168"/>
      <c r="E16" s="166"/>
      <c r="F16" s="166"/>
      <c r="G16" s="166"/>
      <c r="H16" s="86" t="s">
        <v>29</v>
      </c>
      <c r="I16" s="166"/>
      <c r="J16" s="166"/>
      <c r="K16" s="86" t="s">
        <v>30</v>
      </c>
      <c r="L16" s="166"/>
      <c r="M16" s="166"/>
      <c r="N16" s="164" t="s">
        <v>33</v>
      </c>
      <c r="O16" s="123" t="s">
        <v>7</v>
      </c>
      <c r="P16" s="123"/>
      <c r="Q16" s="123"/>
      <c r="R16" s="92"/>
      <c r="S16" s="92"/>
      <c r="T16" s="92"/>
      <c r="U16" s="92"/>
      <c r="V16" s="92"/>
      <c r="W16" s="92"/>
      <c r="X16" s="92"/>
      <c r="Y16" s="92"/>
      <c r="Z16" s="92"/>
      <c r="AA16" s="92"/>
      <c r="AB16" s="92"/>
      <c r="AC16" s="178" t="s">
        <v>8</v>
      </c>
      <c r="AD16" s="178"/>
      <c r="AE16" s="178"/>
      <c r="AF16" s="92"/>
      <c r="AG16" s="92"/>
      <c r="AH16" s="93"/>
    </row>
    <row r="17" spans="1:34" ht="13.5" customHeight="1">
      <c r="A17" s="121"/>
      <c r="B17" s="122"/>
      <c r="C17" s="122"/>
      <c r="D17" s="169"/>
      <c r="E17" s="167"/>
      <c r="F17" s="167"/>
      <c r="G17" s="167"/>
      <c r="H17" s="88"/>
      <c r="I17" s="167"/>
      <c r="J17" s="167"/>
      <c r="K17" s="88"/>
      <c r="L17" s="167"/>
      <c r="M17" s="167"/>
      <c r="N17" s="165"/>
      <c r="O17" s="123"/>
      <c r="P17" s="123"/>
      <c r="Q17" s="123"/>
      <c r="R17" s="92"/>
      <c r="S17" s="92"/>
      <c r="T17" s="92"/>
      <c r="U17" s="92"/>
      <c r="V17" s="92"/>
      <c r="W17" s="92"/>
      <c r="X17" s="92"/>
      <c r="Y17" s="92"/>
      <c r="Z17" s="92"/>
      <c r="AA17" s="92"/>
      <c r="AB17" s="92"/>
      <c r="AC17" s="178"/>
      <c r="AD17" s="178"/>
      <c r="AE17" s="178"/>
      <c r="AF17" s="92"/>
      <c r="AG17" s="92"/>
      <c r="AH17" s="93"/>
    </row>
    <row r="18" spans="1:34" ht="13.5" customHeight="1">
      <c r="A18" s="170" t="s">
        <v>206</v>
      </c>
      <c r="B18" s="120"/>
      <c r="C18" s="120"/>
      <c r="D18" s="120"/>
      <c r="E18" s="120"/>
      <c r="F18" s="120"/>
      <c r="G18" s="120"/>
      <c r="H18" s="173"/>
      <c r="I18" s="173"/>
      <c r="J18" s="173"/>
      <c r="K18" s="173"/>
      <c r="L18" s="173"/>
      <c r="M18" s="173"/>
      <c r="N18" s="173"/>
      <c r="O18" s="123" t="s">
        <v>9</v>
      </c>
      <c r="P18" s="123"/>
      <c r="Q18" s="123"/>
      <c r="R18" s="92"/>
      <c r="S18" s="176"/>
      <c r="T18" s="176"/>
      <c r="U18" s="176"/>
      <c r="V18" s="176"/>
      <c r="W18" s="176"/>
      <c r="X18" s="176"/>
      <c r="Y18" s="123" t="s">
        <v>10</v>
      </c>
      <c r="Z18" s="123"/>
      <c r="AA18" s="123"/>
      <c r="AB18" s="92"/>
      <c r="AC18" s="92"/>
      <c r="AD18" s="92"/>
      <c r="AE18" s="92"/>
      <c r="AF18" s="92"/>
      <c r="AG18" s="92"/>
      <c r="AH18" s="93"/>
    </row>
    <row r="19" spans="1:34" ht="13.5" customHeight="1" thickBot="1">
      <c r="A19" s="171"/>
      <c r="B19" s="172"/>
      <c r="C19" s="172"/>
      <c r="D19" s="172"/>
      <c r="E19" s="172"/>
      <c r="F19" s="172"/>
      <c r="G19" s="172"/>
      <c r="H19" s="174"/>
      <c r="I19" s="174"/>
      <c r="J19" s="174"/>
      <c r="K19" s="174"/>
      <c r="L19" s="174"/>
      <c r="M19" s="174"/>
      <c r="N19" s="174"/>
      <c r="O19" s="175"/>
      <c r="P19" s="175"/>
      <c r="Q19" s="175"/>
      <c r="R19" s="177"/>
      <c r="S19" s="177"/>
      <c r="T19" s="177"/>
      <c r="U19" s="177"/>
      <c r="V19" s="177"/>
      <c r="W19" s="177"/>
      <c r="X19" s="177"/>
      <c r="Y19" s="175"/>
      <c r="Z19" s="175"/>
      <c r="AA19" s="175"/>
      <c r="AB19" s="150"/>
      <c r="AC19" s="150"/>
      <c r="AD19" s="150"/>
      <c r="AE19" s="150"/>
      <c r="AF19" s="150"/>
      <c r="AG19" s="150"/>
      <c r="AH19" s="151"/>
    </row>
    <row r="20" spans="1:34" ht="13.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ht="13.5" customHeight="1">
      <c r="A21" s="152" t="s">
        <v>11</v>
      </c>
      <c r="B21" s="153"/>
      <c r="C21" s="153"/>
      <c r="D21" s="154"/>
      <c r="E21" s="215">
        <f>聞き取りシート!E2</f>
        <v>0</v>
      </c>
      <c r="F21" s="216"/>
      <c r="G21" s="216"/>
      <c r="H21" s="219" t="s">
        <v>29</v>
      </c>
      <c r="I21" s="220"/>
      <c r="J21" s="139" t="s">
        <v>12</v>
      </c>
      <c r="K21" s="139"/>
      <c r="L21" s="139"/>
      <c r="M21" s="159" t="str">
        <f>IF(聞き取りシート!AL1=TRUE,"■本人","□本人")</f>
        <v>□本人</v>
      </c>
      <c r="N21" s="160"/>
      <c r="O21" s="160"/>
      <c r="P21" s="160" t="str">
        <f>IF(聞き取りシート!AN1=TRUE,"■家族","□家族")</f>
        <v>□家族</v>
      </c>
      <c r="Q21" s="160"/>
      <c r="R21" s="160"/>
      <c r="S21" s="160" t="str">
        <f>IF(聞き取りシート!AP1=TRUE,"■","□")</f>
        <v>□</v>
      </c>
      <c r="T21" s="160"/>
      <c r="U21" s="162">
        <f>聞き取りシート!W1</f>
        <v>0</v>
      </c>
      <c r="V21" s="162"/>
      <c r="W21" s="162"/>
      <c r="X21" s="162"/>
      <c r="Y21" s="179" t="s">
        <v>152</v>
      </c>
      <c r="Z21" s="117"/>
      <c r="AA21" s="180"/>
      <c r="AB21" s="221"/>
      <c r="AC21" s="222"/>
      <c r="AD21" s="222"/>
      <c r="AE21" s="222"/>
      <c r="AF21" s="222"/>
      <c r="AG21" s="222"/>
      <c r="AH21" s="223"/>
    </row>
    <row r="22" spans="1:34" ht="13.5" customHeight="1">
      <c r="A22" s="155"/>
      <c r="B22" s="156"/>
      <c r="C22" s="156"/>
      <c r="D22" s="157"/>
      <c r="E22" s="217">
        <f>聞き取りシート!G2</f>
        <v>0</v>
      </c>
      <c r="F22" s="218"/>
      <c r="G22" s="44" t="s">
        <v>221</v>
      </c>
      <c r="H22" s="43">
        <f>聞き取りシート!I2</f>
        <v>0</v>
      </c>
      <c r="I22" s="44" t="s">
        <v>31</v>
      </c>
      <c r="J22" s="139"/>
      <c r="K22" s="139"/>
      <c r="L22" s="158"/>
      <c r="M22" s="161"/>
      <c r="N22" s="102"/>
      <c r="O22" s="102"/>
      <c r="P22" s="102"/>
      <c r="Q22" s="102"/>
      <c r="R22" s="102"/>
      <c r="S22" s="102"/>
      <c r="T22" s="102"/>
      <c r="U22" s="163"/>
      <c r="V22" s="163"/>
      <c r="W22" s="163"/>
      <c r="X22" s="163"/>
      <c r="Y22" s="207"/>
      <c r="Z22" s="119"/>
      <c r="AA22" s="208"/>
      <c r="AB22" s="224"/>
      <c r="AC22" s="225"/>
      <c r="AD22" s="225"/>
      <c r="AE22" s="225"/>
      <c r="AF22" s="225"/>
      <c r="AG22" s="225"/>
      <c r="AH22" s="226"/>
    </row>
    <row r="23" spans="1:34" ht="12" customHeight="1">
      <c r="A23" s="179" t="s">
        <v>68</v>
      </c>
      <c r="B23" s="117"/>
      <c r="C23" s="117"/>
      <c r="D23" s="117"/>
      <c r="E23" s="180"/>
      <c r="F23" s="209" t="str">
        <f>IF(聞き取りシート!AL2=TRUE,"■電話フォロー","□電話フォロー")</f>
        <v>□電話フォロー</v>
      </c>
      <c r="G23" s="210"/>
      <c r="H23" s="210"/>
      <c r="I23" s="210"/>
      <c r="J23" s="210"/>
      <c r="K23" s="210"/>
      <c r="L23" s="160" t="str">
        <f>IF(聞き取りシート!AN2=TRUE,"■来局時","□来局時")</f>
        <v>□来局時</v>
      </c>
      <c r="M23" s="160"/>
      <c r="N23" s="160"/>
      <c r="O23" s="160"/>
      <c r="P23" s="160"/>
      <c r="Q23" s="213" t="str">
        <f>IF(聞き取りシート!AP2,"■","□")</f>
        <v>□</v>
      </c>
      <c r="R23" s="213"/>
      <c r="S23" s="162">
        <f>聞き取りシート!W2</f>
        <v>0</v>
      </c>
      <c r="T23" s="162"/>
      <c r="U23" s="162"/>
      <c r="V23" s="162"/>
      <c r="W23" s="162"/>
      <c r="X23" s="162"/>
      <c r="Y23" s="207"/>
      <c r="Z23" s="119"/>
      <c r="AA23" s="208"/>
      <c r="AB23" s="224"/>
      <c r="AC23" s="225"/>
      <c r="AD23" s="225"/>
      <c r="AE23" s="225"/>
      <c r="AF23" s="225"/>
      <c r="AG23" s="225"/>
      <c r="AH23" s="226"/>
    </row>
    <row r="24" spans="1:34" ht="10.5" customHeight="1">
      <c r="A24" s="181"/>
      <c r="B24" s="182"/>
      <c r="C24" s="182"/>
      <c r="D24" s="182"/>
      <c r="E24" s="183"/>
      <c r="F24" s="211"/>
      <c r="G24" s="212"/>
      <c r="H24" s="212"/>
      <c r="I24" s="212"/>
      <c r="J24" s="212"/>
      <c r="K24" s="212"/>
      <c r="L24" s="102"/>
      <c r="M24" s="102"/>
      <c r="N24" s="102"/>
      <c r="O24" s="102"/>
      <c r="P24" s="102"/>
      <c r="Q24" s="214"/>
      <c r="R24" s="214"/>
      <c r="S24" s="163"/>
      <c r="T24" s="163"/>
      <c r="U24" s="163"/>
      <c r="V24" s="163"/>
      <c r="W24" s="163"/>
      <c r="X24" s="163"/>
      <c r="Y24" s="181"/>
      <c r="Z24" s="182"/>
      <c r="AA24" s="183"/>
      <c r="AB24" s="227"/>
      <c r="AC24" s="228"/>
      <c r="AD24" s="228"/>
      <c r="AE24" s="228"/>
      <c r="AF24" s="228"/>
      <c r="AG24" s="228"/>
      <c r="AH24" s="229"/>
    </row>
    <row r="25" spans="1:34" ht="6"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ht="13.5" customHeight="1">
      <c r="A26" s="179" t="s">
        <v>13</v>
      </c>
      <c r="B26" s="117"/>
      <c r="C26" s="117"/>
      <c r="D26" s="180"/>
      <c r="E26" s="159" t="str">
        <f>IF(聞き取りシート!AH3=TRUE,"■良好","□良好")</f>
        <v>□良好</v>
      </c>
      <c r="F26" s="160"/>
      <c r="G26" s="160"/>
      <c r="H26" s="160" t="str">
        <f>IF(聞き取りシート!AJ3=TRUE,"■不良","□不良")</f>
        <v>□不良</v>
      </c>
      <c r="I26" s="160"/>
      <c r="J26" s="201"/>
      <c r="K26" s="203">
        <f>聞き取りシート!J3</f>
        <v>0</v>
      </c>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4"/>
    </row>
    <row r="27" spans="1:34" ht="13.5" customHeight="1">
      <c r="A27" s="181"/>
      <c r="B27" s="182"/>
      <c r="C27" s="182"/>
      <c r="D27" s="183"/>
      <c r="E27" s="161"/>
      <c r="F27" s="102"/>
      <c r="G27" s="102"/>
      <c r="H27" s="102"/>
      <c r="I27" s="102"/>
      <c r="J27" s="202"/>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6"/>
    </row>
    <row r="28" spans="1:34" ht="6" customHeight="1">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ht="13.5" customHeight="1">
      <c r="A29" s="122" t="s">
        <v>14</v>
      </c>
      <c r="B29" s="122"/>
      <c r="C29" s="122"/>
      <c r="D29" s="122"/>
      <c r="E29" s="122" t="s">
        <v>15</v>
      </c>
      <c r="F29" s="122"/>
      <c r="G29" s="122"/>
      <c r="H29" s="122"/>
      <c r="I29" s="122"/>
      <c r="J29" s="122"/>
      <c r="K29" s="122"/>
      <c r="L29" s="122"/>
      <c r="M29" s="122"/>
      <c r="N29" s="122" t="s">
        <v>16</v>
      </c>
      <c r="O29" s="122"/>
      <c r="P29" s="122"/>
      <c r="Q29" s="122"/>
      <c r="R29" s="122"/>
      <c r="S29" s="122"/>
      <c r="T29" s="122"/>
      <c r="U29" s="122"/>
      <c r="V29" s="122"/>
      <c r="W29" s="122"/>
      <c r="X29" s="122"/>
      <c r="Y29" s="122"/>
      <c r="Z29" s="122"/>
      <c r="AA29" s="122"/>
      <c r="AB29" s="122"/>
      <c r="AC29" s="122"/>
      <c r="AD29" s="122"/>
      <c r="AE29" s="122"/>
      <c r="AF29" s="122"/>
      <c r="AG29" s="122"/>
      <c r="AH29" s="122"/>
    </row>
    <row r="30" spans="1:34" ht="22.5" customHeight="1">
      <c r="A30" s="113" t="str">
        <f>IFERROR(VLOOKUP(AB21,レジメン副作用DB!C:Y,12,FALSE),"")</f>
        <v/>
      </c>
      <c r="B30" s="114"/>
      <c r="C30" s="114"/>
      <c r="D30" s="115"/>
      <c r="E30" s="23" t="str">
        <f>IF(聞き取りシート!AG6=TRUE,"■なし","□なし")</f>
        <v>□なし</v>
      </c>
      <c r="F30" s="24"/>
      <c r="G30" s="24"/>
      <c r="H30" s="25" t="str">
        <f>IF(聞き取りシート!AI6=TRUE,"■あり","□あり")</f>
        <v>□あり</v>
      </c>
      <c r="I30" s="25"/>
      <c r="J30" s="25"/>
      <c r="K30" s="26" t="str">
        <f>IF(聞き取りシート!AL6=TRUE,"Grade1",IF(聞き取りシート!AL7=TRUE,"Grade2",IF(聞き取りシート!AL8=TRUE,"Grade3","Grade")))</f>
        <v>Grade</v>
      </c>
      <c r="L30" s="26"/>
      <c r="M30" s="27"/>
      <c r="N30" s="83">
        <f>聞き取りシート!D9</f>
        <v>0</v>
      </c>
      <c r="O30" s="84"/>
      <c r="P30" s="84"/>
      <c r="Q30" s="84"/>
      <c r="R30" s="84"/>
      <c r="S30" s="84"/>
      <c r="T30" s="84"/>
      <c r="U30" s="84"/>
      <c r="V30" s="84"/>
      <c r="W30" s="84"/>
      <c r="X30" s="84"/>
      <c r="Y30" s="84"/>
      <c r="Z30" s="84"/>
      <c r="AA30" s="84"/>
      <c r="AB30" s="84"/>
      <c r="AC30" s="84"/>
      <c r="AD30" s="84"/>
      <c r="AE30" s="84"/>
      <c r="AF30" s="84"/>
      <c r="AG30" s="84"/>
      <c r="AH30" s="85"/>
    </row>
    <row r="31" spans="1:34" ht="22.5" customHeight="1">
      <c r="A31" s="113" t="str">
        <f>IFERROR(VLOOKUP(AB21,レジメン副作用DB!C:Y,13,FALSE),"")</f>
        <v/>
      </c>
      <c r="B31" s="114"/>
      <c r="C31" s="114"/>
      <c r="D31" s="115"/>
      <c r="E31" s="28" t="str">
        <f>IF(聞き取りシート!AG12=TRUE,"■なし","□なし")</f>
        <v>□なし</v>
      </c>
      <c r="F31" s="25"/>
      <c r="G31" s="25"/>
      <c r="H31" s="24" t="str">
        <f>IF(聞き取りシート!AI12=TRUE,"■あり","□あり")</f>
        <v>□あり</v>
      </c>
      <c r="I31" s="24"/>
      <c r="J31" s="24"/>
      <c r="K31" s="26" t="str">
        <f>IF(聞き取りシート!AL12=TRUE,"Grade1",IF(聞き取りシート!AL13=TRUE,"Grade2",IF(聞き取りシート!AL14=TRUE,"Grade3","Grade")))</f>
        <v>Grade</v>
      </c>
      <c r="L31" s="26"/>
      <c r="M31" s="27"/>
      <c r="N31" s="89">
        <f>聞き取りシート!D15</f>
        <v>0</v>
      </c>
      <c r="O31" s="90"/>
      <c r="P31" s="90"/>
      <c r="Q31" s="90"/>
      <c r="R31" s="90"/>
      <c r="S31" s="90"/>
      <c r="T31" s="90"/>
      <c r="U31" s="90"/>
      <c r="V31" s="90"/>
      <c r="W31" s="90"/>
      <c r="X31" s="90"/>
      <c r="Y31" s="90"/>
      <c r="Z31" s="90"/>
      <c r="AA31" s="90"/>
      <c r="AB31" s="90"/>
      <c r="AC31" s="90"/>
      <c r="AD31" s="90"/>
      <c r="AE31" s="90"/>
      <c r="AF31" s="90"/>
      <c r="AG31" s="90"/>
      <c r="AH31" s="91"/>
    </row>
    <row r="32" spans="1:34" ht="22.5" customHeight="1">
      <c r="A32" s="113" t="str">
        <f>IFERROR(VLOOKUP(AB21,レジメン副作用DB!C:Y,14,FALSE),"")</f>
        <v/>
      </c>
      <c r="B32" s="114"/>
      <c r="C32" s="114"/>
      <c r="D32" s="115"/>
      <c r="E32" s="28" t="str">
        <f>IF(聞き取りシート!AG18=TRUE,"■なし","□なし")</f>
        <v>□なし</v>
      </c>
      <c r="F32" s="25"/>
      <c r="G32" s="25"/>
      <c r="H32" s="24" t="str">
        <f>IF(聞き取りシート!AI18=TRUE,"■あり","□あり")</f>
        <v>□あり</v>
      </c>
      <c r="I32" s="24"/>
      <c r="J32" s="24"/>
      <c r="K32" s="26" t="str">
        <f>IF(聞き取りシート!AL18=TRUE,"Grade1",IF(聞き取りシート!AL19=TRUE,"Grade2",IF(聞き取りシート!AL20=TRUE,"Grade3","Grade")))</f>
        <v>Grade</v>
      </c>
      <c r="L32" s="26"/>
      <c r="M32" s="27"/>
      <c r="N32" s="89">
        <f>聞き取りシート!D21</f>
        <v>0</v>
      </c>
      <c r="O32" s="90"/>
      <c r="P32" s="90"/>
      <c r="Q32" s="90"/>
      <c r="R32" s="90"/>
      <c r="S32" s="90"/>
      <c r="T32" s="90"/>
      <c r="U32" s="90"/>
      <c r="V32" s="90"/>
      <c r="W32" s="90"/>
      <c r="X32" s="90"/>
      <c r="Y32" s="90"/>
      <c r="Z32" s="90"/>
      <c r="AA32" s="90"/>
      <c r="AB32" s="90"/>
      <c r="AC32" s="90"/>
      <c r="AD32" s="90"/>
      <c r="AE32" s="90"/>
      <c r="AF32" s="90"/>
      <c r="AG32" s="90"/>
      <c r="AH32" s="91"/>
    </row>
    <row r="33" spans="1:34" ht="22.5" customHeight="1">
      <c r="A33" s="113" t="str">
        <f>IFERROR(VLOOKUP(AB21,レジメン副作用DB!C:Y,15,FALSE),"")</f>
        <v/>
      </c>
      <c r="B33" s="114"/>
      <c r="C33" s="114"/>
      <c r="D33" s="115"/>
      <c r="E33" s="28" t="str">
        <f>IF(聞き取りシート!AG24=TRUE,"■なし","□なし")</f>
        <v>□なし</v>
      </c>
      <c r="F33" s="25"/>
      <c r="G33" s="25"/>
      <c r="H33" s="24" t="str">
        <f>IF(聞き取りシート!AI24=TRUE,"■あり","□あり")</f>
        <v>□あり</v>
      </c>
      <c r="I33" s="24"/>
      <c r="J33" s="24"/>
      <c r="K33" s="26" t="str">
        <f>IF(聞き取りシート!AL24=TRUE,"Grade1",IF(聞き取りシート!AL25=TRUE,"Grade2",IF(聞き取りシート!AL26=TRUE,"Grade3","Grade")))</f>
        <v>Grade</v>
      </c>
      <c r="L33" s="26"/>
      <c r="M33" s="27"/>
      <c r="N33" s="89">
        <f>聞き取りシート!D27</f>
        <v>0</v>
      </c>
      <c r="O33" s="90"/>
      <c r="P33" s="90"/>
      <c r="Q33" s="90"/>
      <c r="R33" s="90"/>
      <c r="S33" s="90"/>
      <c r="T33" s="90"/>
      <c r="U33" s="90"/>
      <c r="V33" s="90"/>
      <c r="W33" s="90"/>
      <c r="X33" s="90"/>
      <c r="Y33" s="90"/>
      <c r="Z33" s="90"/>
      <c r="AA33" s="90"/>
      <c r="AB33" s="90"/>
      <c r="AC33" s="90"/>
      <c r="AD33" s="90"/>
      <c r="AE33" s="90"/>
      <c r="AF33" s="90"/>
      <c r="AG33" s="90"/>
      <c r="AH33" s="91"/>
    </row>
    <row r="34" spans="1:34" ht="22.5" customHeight="1">
      <c r="A34" s="113" t="str">
        <f>IFERROR(VLOOKUP(AB21,レジメン副作用DB!C:Y,16,FALSE),"")</f>
        <v/>
      </c>
      <c r="B34" s="114"/>
      <c r="C34" s="114"/>
      <c r="D34" s="115"/>
      <c r="E34" s="23" t="str">
        <f>IF(聞き取りシート!AG30=TRUE,"■なし","□なし")</f>
        <v>□なし</v>
      </c>
      <c r="F34" s="24"/>
      <c r="G34" s="24"/>
      <c r="H34" s="25" t="str">
        <f>IF(聞き取りシート!AI30=TRUE,"■あり","□あり")</f>
        <v>□あり</v>
      </c>
      <c r="I34" s="25"/>
      <c r="J34" s="25"/>
      <c r="K34" s="26" t="str">
        <f>IF(聞き取りシート!AL30=TRUE,"Grade1",IF(聞き取りシート!AL31=TRUE,"Grade2",IF(聞き取りシート!AL32=TRUE,"Grade3","Grade")))</f>
        <v>Grade</v>
      </c>
      <c r="L34" s="26"/>
      <c r="M34" s="27"/>
      <c r="N34" s="89">
        <f>聞き取りシート!D33</f>
        <v>0</v>
      </c>
      <c r="O34" s="90"/>
      <c r="P34" s="90"/>
      <c r="Q34" s="90"/>
      <c r="R34" s="90"/>
      <c r="S34" s="90"/>
      <c r="T34" s="90"/>
      <c r="U34" s="90"/>
      <c r="V34" s="90"/>
      <c r="W34" s="90"/>
      <c r="X34" s="90"/>
      <c r="Y34" s="90"/>
      <c r="Z34" s="90"/>
      <c r="AA34" s="90"/>
      <c r="AB34" s="90"/>
      <c r="AC34" s="90"/>
      <c r="AD34" s="90"/>
      <c r="AE34" s="90"/>
      <c r="AF34" s="90"/>
      <c r="AG34" s="90"/>
      <c r="AH34" s="91"/>
    </row>
    <row r="35" spans="1:34" ht="22.5" customHeight="1">
      <c r="A35" s="113" t="str">
        <f>IFERROR(VLOOKUP(AB21,レジメン副作用DB!C:Y,17,FALSE),"")</f>
        <v/>
      </c>
      <c r="B35" s="114"/>
      <c r="C35" s="114"/>
      <c r="D35" s="115"/>
      <c r="E35" s="28" t="str">
        <f>IF(聞き取りシート!AG36=TRUE,"■なし","□なし")</f>
        <v>□なし</v>
      </c>
      <c r="F35" s="25"/>
      <c r="G35" s="25"/>
      <c r="H35" s="24" t="str">
        <f>IF(聞き取りシート!AI36=TRUE,"■あり","□あり")</f>
        <v>□あり</v>
      </c>
      <c r="I35" s="24"/>
      <c r="J35" s="24"/>
      <c r="K35" s="26" t="str">
        <f>IF(聞き取りシート!AL36=TRUE,"Grade1",IF(聞き取りシート!AL37=TRUE,"Grade2",IF(聞き取りシート!AL38=TRUE,"Grade3","Grade")))</f>
        <v>Grade</v>
      </c>
      <c r="L35" s="26"/>
      <c r="M35" s="27"/>
      <c r="N35" s="89">
        <f>聞き取りシート!D39</f>
        <v>0</v>
      </c>
      <c r="O35" s="90"/>
      <c r="P35" s="90"/>
      <c r="Q35" s="90"/>
      <c r="R35" s="90"/>
      <c r="S35" s="90"/>
      <c r="T35" s="90"/>
      <c r="U35" s="90"/>
      <c r="V35" s="90"/>
      <c r="W35" s="90"/>
      <c r="X35" s="90"/>
      <c r="Y35" s="90"/>
      <c r="Z35" s="90"/>
      <c r="AA35" s="90"/>
      <c r="AB35" s="90"/>
      <c r="AC35" s="90"/>
      <c r="AD35" s="90"/>
      <c r="AE35" s="90"/>
      <c r="AF35" s="90"/>
      <c r="AG35" s="90"/>
      <c r="AH35" s="91"/>
    </row>
    <row r="36" spans="1:34" ht="22.5" customHeight="1">
      <c r="A36" s="113" t="str">
        <f>IFERROR(VLOOKUP(AB21,レジメン副作用DB!C:Y,18,FALSE),"")</f>
        <v/>
      </c>
      <c r="B36" s="114"/>
      <c r="C36" s="114"/>
      <c r="D36" s="115"/>
      <c r="E36" s="28" t="str">
        <f>IF(聞き取りシート!AG42=TRUE,"■なし","□なし")</f>
        <v>□なし</v>
      </c>
      <c r="F36" s="25"/>
      <c r="G36" s="25"/>
      <c r="H36" s="24" t="str">
        <f>IF(聞き取りシート!AI42=TRUE,"■あり","□あり")</f>
        <v>□あり</v>
      </c>
      <c r="I36" s="24"/>
      <c r="J36" s="24"/>
      <c r="K36" s="26" t="str">
        <f>IF(聞き取りシート!AL42=TRUE,"Grade1",IF(聞き取りシート!AL43=TRUE,"Grade2",IF(聞き取りシート!AL44=TRUE,"Grade3","Grade")))</f>
        <v>Grade</v>
      </c>
      <c r="L36" s="26"/>
      <c r="M36" s="27"/>
      <c r="N36" s="89">
        <f>聞き取りシート!D45</f>
        <v>0</v>
      </c>
      <c r="O36" s="90"/>
      <c r="P36" s="90"/>
      <c r="Q36" s="90"/>
      <c r="R36" s="90"/>
      <c r="S36" s="90"/>
      <c r="T36" s="90"/>
      <c r="U36" s="90"/>
      <c r="V36" s="90"/>
      <c r="W36" s="90"/>
      <c r="X36" s="90"/>
      <c r="Y36" s="90"/>
      <c r="Z36" s="90"/>
      <c r="AA36" s="90"/>
      <c r="AB36" s="90"/>
      <c r="AC36" s="90"/>
      <c r="AD36" s="90"/>
      <c r="AE36" s="90"/>
      <c r="AF36" s="90"/>
      <c r="AG36" s="90"/>
      <c r="AH36" s="91"/>
    </row>
    <row r="37" spans="1:34" ht="22.5" customHeight="1">
      <c r="A37" s="113" t="str">
        <f>IFERROR(VLOOKUP(AB21,レジメン副作用DB!C:Y,19,FALSE),"")</f>
        <v/>
      </c>
      <c r="B37" s="114"/>
      <c r="C37" s="114"/>
      <c r="D37" s="115"/>
      <c r="E37" s="28" t="str">
        <f>IF(聞き取りシート!AG48=TRUE,"■なし","□なし")</f>
        <v>□なし</v>
      </c>
      <c r="F37" s="25"/>
      <c r="G37" s="25"/>
      <c r="H37" s="24" t="str">
        <f>IF(聞き取りシート!AI48=TRUE,"■あり","□あり")</f>
        <v>□あり</v>
      </c>
      <c r="I37" s="24"/>
      <c r="J37" s="24"/>
      <c r="K37" s="26" t="str">
        <f>IF(聞き取りシート!AL48=TRUE,"Grade1",IF(聞き取りシート!AL49=TRUE,"Grade2",IF(聞き取りシート!AL50=TRUE,"Grade3","Grade")))</f>
        <v>Grade</v>
      </c>
      <c r="L37" s="26"/>
      <c r="M37" s="27"/>
      <c r="N37" s="89">
        <f>聞き取りシート!D51</f>
        <v>0</v>
      </c>
      <c r="O37" s="90"/>
      <c r="P37" s="90"/>
      <c r="Q37" s="90"/>
      <c r="R37" s="90"/>
      <c r="S37" s="90"/>
      <c r="T37" s="90"/>
      <c r="U37" s="90"/>
      <c r="V37" s="90"/>
      <c r="W37" s="90"/>
      <c r="X37" s="90"/>
      <c r="Y37" s="90"/>
      <c r="Z37" s="90"/>
      <c r="AA37" s="90"/>
      <c r="AB37" s="90"/>
      <c r="AC37" s="90"/>
      <c r="AD37" s="90"/>
      <c r="AE37" s="90"/>
      <c r="AF37" s="90"/>
      <c r="AG37" s="90"/>
      <c r="AH37" s="91"/>
    </row>
    <row r="38" spans="1:34" ht="22.5" customHeight="1">
      <c r="A38" s="198"/>
      <c r="B38" s="199"/>
      <c r="C38" s="199"/>
      <c r="D38" s="200"/>
      <c r="E38" s="28" t="str">
        <f>IF(聞き取りシート!AG54=TRUE,"■なし","□なし")</f>
        <v>□なし</v>
      </c>
      <c r="F38" s="25"/>
      <c r="G38" s="25"/>
      <c r="H38" s="24" t="str">
        <f>IF(聞き取りシート!AI54=TRUE,"■あり","□あり")</f>
        <v>□あり</v>
      </c>
      <c r="I38" s="24"/>
      <c r="J38" s="24"/>
      <c r="K38" s="26" t="str">
        <f>IF(聞き取りシート!AL54=TRUE,"Grade1",IF(聞き取りシート!AL55=TRUE,"Grade2",IF(聞き取りシート!AL56=TRUE,"Grade3","Grade")))</f>
        <v>Grade</v>
      </c>
      <c r="L38" s="26"/>
      <c r="M38" s="27"/>
      <c r="N38" s="89">
        <f>聞き取りシート!D57</f>
        <v>0</v>
      </c>
      <c r="O38" s="90"/>
      <c r="P38" s="90"/>
      <c r="Q38" s="90"/>
      <c r="R38" s="90"/>
      <c r="S38" s="90"/>
      <c r="T38" s="90"/>
      <c r="U38" s="90"/>
      <c r="V38" s="90"/>
      <c r="W38" s="90"/>
      <c r="X38" s="90"/>
      <c r="Y38" s="90"/>
      <c r="Z38" s="90"/>
      <c r="AA38" s="90"/>
      <c r="AB38" s="90"/>
      <c r="AC38" s="90"/>
      <c r="AD38" s="90"/>
      <c r="AE38" s="90"/>
      <c r="AF38" s="90"/>
      <c r="AG38" s="90"/>
      <c r="AH38" s="91"/>
    </row>
    <row r="39" spans="1:34" ht="22.5" customHeight="1">
      <c r="A39" s="198"/>
      <c r="B39" s="199"/>
      <c r="C39" s="199"/>
      <c r="D39" s="200"/>
      <c r="E39" s="28" t="str">
        <f>IF(聞き取りシート!AG60=TRUE,"■なし","□なし")</f>
        <v>□なし</v>
      </c>
      <c r="F39" s="25"/>
      <c r="G39" s="25"/>
      <c r="H39" s="24" t="str">
        <f>IF(聞き取りシート!AI60=TRUE,"■あり","□あり")</f>
        <v>□あり</v>
      </c>
      <c r="I39" s="24"/>
      <c r="J39" s="24"/>
      <c r="K39" s="26" t="str">
        <f>IF(聞き取りシート!AL60=TRUE,"Grade1",IF(聞き取りシート!AL61=TRUE,"Grade2",IF(聞き取りシート!AL62=TRUE,"Grade3","Grade")))</f>
        <v>Grade</v>
      </c>
      <c r="L39" s="26"/>
      <c r="M39" s="27"/>
      <c r="N39" s="89">
        <f>聞き取りシート!D63</f>
        <v>0</v>
      </c>
      <c r="O39" s="90"/>
      <c r="P39" s="90"/>
      <c r="Q39" s="90"/>
      <c r="R39" s="90"/>
      <c r="S39" s="90"/>
      <c r="T39" s="90"/>
      <c r="U39" s="90"/>
      <c r="V39" s="90"/>
      <c r="W39" s="90"/>
      <c r="X39" s="90"/>
      <c r="Y39" s="90"/>
      <c r="Z39" s="90"/>
      <c r="AA39" s="90"/>
      <c r="AB39" s="90"/>
      <c r="AC39" s="90"/>
      <c r="AD39" s="90"/>
      <c r="AE39" s="90"/>
      <c r="AF39" s="90"/>
      <c r="AG39" s="90"/>
      <c r="AH39" s="91"/>
    </row>
    <row r="40" spans="1:34" ht="22.5" customHeight="1">
      <c r="A40" s="198"/>
      <c r="B40" s="199"/>
      <c r="C40" s="199"/>
      <c r="D40" s="200"/>
      <c r="E40" s="28" t="str">
        <f>IF(聞き取りシート!AG66=TRUE,"■なし","□なし")</f>
        <v>□なし</v>
      </c>
      <c r="F40" s="25"/>
      <c r="G40" s="25"/>
      <c r="H40" s="24" t="str">
        <f>IF(聞き取りシート!AI66=TRUE,"■あり","□あり")</f>
        <v>□あり</v>
      </c>
      <c r="I40" s="24"/>
      <c r="J40" s="24"/>
      <c r="K40" s="26" t="str">
        <f>IF(聞き取りシート!AL66=TRUE,"Grade1",IF(聞き取りシート!AL67=TRUE,"Grade2",IF(聞き取りシート!AL68=TRUE,"Grade3","Grade")))</f>
        <v>Grade</v>
      </c>
      <c r="L40" s="26"/>
      <c r="M40" s="27"/>
      <c r="N40" s="89">
        <f>聞き取りシート!D69</f>
        <v>0</v>
      </c>
      <c r="O40" s="90"/>
      <c r="P40" s="90"/>
      <c r="Q40" s="90"/>
      <c r="R40" s="90"/>
      <c r="S40" s="90"/>
      <c r="T40" s="90"/>
      <c r="U40" s="90"/>
      <c r="V40" s="90"/>
      <c r="W40" s="90"/>
      <c r="X40" s="90"/>
      <c r="Y40" s="90"/>
      <c r="Z40" s="90"/>
      <c r="AA40" s="90"/>
      <c r="AB40" s="90"/>
      <c r="AC40" s="90"/>
      <c r="AD40" s="90"/>
      <c r="AE40" s="90"/>
      <c r="AF40" s="90"/>
      <c r="AG40" s="90"/>
      <c r="AH40" s="91"/>
    </row>
    <row r="41" spans="1:34" ht="22.5" customHeight="1">
      <c r="A41" s="198"/>
      <c r="B41" s="199"/>
      <c r="C41" s="199"/>
      <c r="D41" s="200"/>
      <c r="E41" s="28" t="str">
        <f>IF(聞き取りシート!AG72=TRUE,"■なし","□なし")</f>
        <v>□なし</v>
      </c>
      <c r="F41" s="25"/>
      <c r="G41" s="25"/>
      <c r="H41" s="24" t="str">
        <f>IF(聞き取りシート!AI72=TRUE,"■あり","□あり")</f>
        <v>□あり</v>
      </c>
      <c r="I41" s="24"/>
      <c r="J41" s="24"/>
      <c r="K41" s="26" t="str">
        <f>IF(聞き取りシート!AL72=TRUE,"Grade1",IF(聞き取りシート!AL73=TRUE,"Grade2",IF(聞き取りシート!AL74=TRUE,"Grade3","Grade")))</f>
        <v>Grade</v>
      </c>
      <c r="L41" s="26"/>
      <c r="M41" s="27"/>
      <c r="N41" s="89">
        <f>聞き取りシート!D75</f>
        <v>0</v>
      </c>
      <c r="O41" s="90"/>
      <c r="P41" s="90"/>
      <c r="Q41" s="90"/>
      <c r="R41" s="90"/>
      <c r="S41" s="90"/>
      <c r="T41" s="90"/>
      <c r="U41" s="90"/>
      <c r="V41" s="90"/>
      <c r="W41" s="90"/>
      <c r="X41" s="90"/>
      <c r="Y41" s="90"/>
      <c r="Z41" s="90"/>
      <c r="AA41" s="90"/>
      <c r="AB41" s="90"/>
      <c r="AC41" s="90"/>
      <c r="AD41" s="90"/>
      <c r="AE41" s="90"/>
      <c r="AF41" s="90"/>
      <c r="AG41" s="90"/>
      <c r="AH41" s="91"/>
    </row>
    <row r="42" spans="1:34" ht="12" customHeight="1">
      <c r="A42" s="192">
        <f>聞き取りシート!A78</f>
        <v>0</v>
      </c>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4"/>
    </row>
    <row r="43" spans="1:34" ht="24.75" customHeight="1">
      <c r="A43" s="192"/>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4"/>
    </row>
    <row r="44" spans="1:34" ht="24" customHeight="1">
      <c r="A44" s="192"/>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4"/>
    </row>
    <row r="45" spans="1:34" ht="37.5" customHeight="1">
      <c r="A45" s="195"/>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7"/>
    </row>
    <row r="46" spans="1:34" ht="6"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spans="1:34" ht="13.5" customHeight="1">
      <c r="A47" s="186" t="s">
        <v>27</v>
      </c>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8"/>
    </row>
    <row r="48" spans="1:34" ht="49.5" customHeight="1">
      <c r="A48" s="189">
        <f>聞き取りシート!A82</f>
        <v>0</v>
      </c>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1"/>
    </row>
    <row r="49" spans="1:34" ht="13.5" customHeight="1">
      <c r="A49" s="81" t="str">
        <f>IF(COUNTIF($A$30:$D$41,"irAE"),"※irAEの症状がある場合は「irAE」シートにチェックの上、一緒にFAXお願いします。","")</f>
        <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80"/>
      <c r="AC49" s="80"/>
      <c r="AD49" s="80"/>
      <c r="AE49" s="184">
        <v>45723</v>
      </c>
      <c r="AF49" s="185"/>
      <c r="AG49" s="185"/>
      <c r="AH49" s="185"/>
    </row>
  </sheetData>
  <sheetProtection sheet="1" selectLockedCells="1"/>
  <mergeCells count="93">
    <mergeCell ref="E26:G27"/>
    <mergeCell ref="H26:J27"/>
    <mergeCell ref="A26:D27"/>
    <mergeCell ref="K26:AH27"/>
    <mergeCell ref="S23:X24"/>
    <mergeCell ref="Y21:AA24"/>
    <mergeCell ref="F23:K24"/>
    <mergeCell ref="L23:P24"/>
    <mergeCell ref="Q23:R24"/>
    <mergeCell ref="E21:G21"/>
    <mergeCell ref="E22:F22"/>
    <mergeCell ref="H21:I21"/>
    <mergeCell ref="AB21:AH24"/>
    <mergeCell ref="AE49:AH49"/>
    <mergeCell ref="A47:AH47"/>
    <mergeCell ref="A48:AH48"/>
    <mergeCell ref="A42:AH45"/>
    <mergeCell ref="A34:D34"/>
    <mergeCell ref="A35:D35"/>
    <mergeCell ref="A36:D36"/>
    <mergeCell ref="A37:D37"/>
    <mergeCell ref="A38:D38"/>
    <mergeCell ref="A39:D39"/>
    <mergeCell ref="A40:D40"/>
    <mergeCell ref="A41:D41"/>
    <mergeCell ref="N39:AH39"/>
    <mergeCell ref="N40:AH40"/>
    <mergeCell ref="N41:AH41"/>
    <mergeCell ref="N35:AH35"/>
    <mergeCell ref="A33:D33"/>
    <mergeCell ref="N37:AH37"/>
    <mergeCell ref="N38:AH38"/>
    <mergeCell ref="N34:AH34"/>
    <mergeCell ref="N36:AH36"/>
    <mergeCell ref="A29:D29"/>
    <mergeCell ref="E29:M29"/>
    <mergeCell ref="N29:AH29"/>
    <mergeCell ref="N16:N17"/>
    <mergeCell ref="L16:M17"/>
    <mergeCell ref="K16:K17"/>
    <mergeCell ref="I16:J17"/>
    <mergeCell ref="H16:H17"/>
    <mergeCell ref="D16:G17"/>
    <mergeCell ref="A18:G19"/>
    <mergeCell ref="H18:N19"/>
    <mergeCell ref="O18:Q19"/>
    <mergeCell ref="R18:X19"/>
    <mergeCell ref="Y18:AA19"/>
    <mergeCell ref="AC16:AE17"/>
    <mergeCell ref="A23:E24"/>
    <mergeCell ref="AB18:AH19"/>
    <mergeCell ref="A21:D22"/>
    <mergeCell ref="J21:L22"/>
    <mergeCell ref="M21:O22"/>
    <mergeCell ref="P21:R22"/>
    <mergeCell ref="S21:T22"/>
    <mergeCell ref="U21:X22"/>
    <mergeCell ref="A1:P2"/>
    <mergeCell ref="T1:AE2"/>
    <mergeCell ref="A3:AH5"/>
    <mergeCell ref="A6:AH9"/>
    <mergeCell ref="A10:C12"/>
    <mergeCell ref="Y10:AA12"/>
    <mergeCell ref="D11:V12"/>
    <mergeCell ref="W11:X12"/>
    <mergeCell ref="AB10:AC12"/>
    <mergeCell ref="AD10:AD12"/>
    <mergeCell ref="AE10:AE12"/>
    <mergeCell ref="AH10:AH12"/>
    <mergeCell ref="AG10:AG12"/>
    <mergeCell ref="AF10:AF12"/>
    <mergeCell ref="D10:K10"/>
    <mergeCell ref="A13:C15"/>
    <mergeCell ref="Y13:AA15"/>
    <mergeCell ref="A16:C17"/>
    <mergeCell ref="O16:Q17"/>
    <mergeCell ref="R16:AB17"/>
    <mergeCell ref="N30:AH30"/>
    <mergeCell ref="AF13:AF15"/>
    <mergeCell ref="N31:AH31"/>
    <mergeCell ref="N32:AH32"/>
    <mergeCell ref="N33:AH33"/>
    <mergeCell ref="AF16:AH17"/>
    <mergeCell ref="D13:V15"/>
    <mergeCell ref="W14:X15"/>
    <mergeCell ref="AB13:AC15"/>
    <mergeCell ref="AD13:AD15"/>
    <mergeCell ref="AE13:AE15"/>
    <mergeCell ref="AG13:AG15"/>
    <mergeCell ref="AH13:AH15"/>
    <mergeCell ref="A30:D30"/>
    <mergeCell ref="A31:D31"/>
    <mergeCell ref="A32:D32"/>
  </mergeCells>
  <phoneticPr fontId="1"/>
  <conditionalFormatting sqref="A38:D41">
    <cfRule type="containsBlanks" dxfId="20" priority="2">
      <formula>LEN(TRIM(A38))=0</formula>
    </cfRule>
  </conditionalFormatting>
  <conditionalFormatting sqref="A1:P2">
    <cfRule type="endsWith" dxfId="19" priority="7" operator="endsWith" text="病院　宛">
      <formula>RIGHT(A1,LEN("病院　宛"))="病院　宛"</formula>
    </cfRule>
  </conditionalFormatting>
  <conditionalFormatting sqref="D13">
    <cfRule type="containsBlanks" dxfId="18" priority="6">
      <formula>LEN(TRIM(D13))=0</formula>
    </cfRule>
  </conditionalFormatting>
  <conditionalFormatting sqref="D16:G17">
    <cfRule type="containsBlanks" dxfId="17" priority="17">
      <formula>LEN(TRIM(D16))=0</formula>
    </cfRule>
  </conditionalFormatting>
  <conditionalFormatting sqref="D10:K10">
    <cfRule type="containsBlanks" dxfId="16" priority="25">
      <formula>LEN(TRIM(D10))=0</formula>
    </cfRule>
  </conditionalFormatting>
  <conditionalFormatting sqref="D11:V12">
    <cfRule type="containsBlanks" dxfId="15" priority="24">
      <formula>LEN(TRIM(D11))=0</formula>
    </cfRule>
  </conditionalFormatting>
  <conditionalFormatting sqref="H18:N19">
    <cfRule type="containsBlanks" dxfId="14" priority="12">
      <formula>LEN(TRIM(H18))=0</formula>
    </cfRule>
  </conditionalFormatting>
  <conditionalFormatting sqref="I16:J17">
    <cfRule type="containsBlanks" dxfId="13" priority="16">
      <formula>LEN(TRIM(I16))=0</formula>
    </cfRule>
  </conditionalFormatting>
  <conditionalFormatting sqref="K30:M41">
    <cfRule type="containsText" dxfId="12" priority="36" operator="containsText" text="2">
      <formula>NOT(ISERROR(SEARCH("2",K30)))</formula>
    </cfRule>
    <cfRule type="containsText" dxfId="11" priority="37" operator="containsText" text="3">
      <formula>NOT(ISERROR(SEARCH("3",K30)))</formula>
    </cfRule>
  </conditionalFormatting>
  <conditionalFormatting sqref="L16:M17">
    <cfRule type="containsBlanks" dxfId="10" priority="15">
      <formula>LEN(TRIM(L16))=0</formula>
    </cfRule>
  </conditionalFormatting>
  <conditionalFormatting sqref="R18:X19">
    <cfRule type="containsBlanks" dxfId="9" priority="11">
      <formula>LEN(TRIM(R18))=0</formula>
    </cfRule>
  </conditionalFormatting>
  <conditionalFormatting sqref="R16:AB17">
    <cfRule type="containsBlanks" dxfId="8" priority="14">
      <formula>LEN(TRIM(R16))=0</formula>
    </cfRule>
  </conditionalFormatting>
  <conditionalFormatting sqref="AB21">
    <cfRule type="containsBlanks" dxfId="7" priority="9">
      <formula>LEN(TRIM(AB21))=0</formula>
    </cfRule>
  </conditionalFormatting>
  <conditionalFormatting sqref="AB10:AC15">
    <cfRule type="containsBlanks" dxfId="6" priority="20">
      <formula>LEN(TRIM(AB10))=0</formula>
    </cfRule>
  </conditionalFormatting>
  <conditionalFormatting sqref="AB18:AH19">
    <cfRule type="containsBlanks" dxfId="5" priority="10">
      <formula>LEN(TRIM(AB18))=0</formula>
    </cfRule>
  </conditionalFormatting>
  <conditionalFormatting sqref="AE10:AE15">
    <cfRule type="containsBlanks" dxfId="4" priority="19">
      <formula>LEN(TRIM(AE10))=0</formula>
    </cfRule>
  </conditionalFormatting>
  <conditionalFormatting sqref="AF16:AH17">
    <cfRule type="containsBlanks" dxfId="3" priority="13">
      <formula>LEN(TRIM(AF16))=0</formula>
    </cfRule>
  </conditionalFormatting>
  <conditionalFormatting sqref="AG10:AG15">
    <cfRule type="containsBlanks" dxfId="2" priority="18">
      <formula>LEN(TRIM(AG10))=0</formula>
    </cfRule>
  </conditionalFormatting>
  <printOptions horizontalCentered="1"/>
  <pageMargins left="0.23622047244094491" right="0.23622047244094491" top="0.15748031496062992" bottom="0.15748031496062992" header="0" footer="0.11811023622047245"/>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病院DB!$A$2:$A$5</xm:f>
          </x14:formula1>
          <xm:sqref>A1:P2</xm:sqref>
        </x14:dataValidation>
        <x14:dataValidation type="list" allowBlank="1" showInputMessage="1">
          <x14:formula1>
            <xm:f>聞き取りシートDB!$A$2:$A$100</xm:f>
          </x14:formula1>
          <xm:sqref>A30:D41</xm:sqref>
        </x14:dataValidation>
        <x14:dataValidation type="list" allowBlank="1" showInputMessage="1" showErrorMessage="1">
          <x14:formula1>
            <xm:f>OFFSET(レジメン副作用DB!$C$2,,,COUNTA(レジメン副作用DB!$C$2:$C$115))</xm:f>
          </x14:formula1>
          <xm:sqref>AB21:AH24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P84"/>
  <sheetViews>
    <sheetView zoomScaleNormal="100" workbookViewId="0">
      <selection activeCell="D21" sqref="D21:AB21"/>
    </sheetView>
  </sheetViews>
  <sheetFormatPr defaultColWidth="3" defaultRowHeight="18.75"/>
  <cols>
    <col min="1" max="1" width="3" customWidth="1"/>
    <col min="5" max="5" width="4.875" customWidth="1"/>
    <col min="6" max="6" width="1.875" customWidth="1"/>
    <col min="7" max="7" width="3.25" bestFit="1" customWidth="1"/>
    <col min="8" max="8" width="2.375" customWidth="1"/>
    <col min="9" max="9" width="3.25" bestFit="1" customWidth="1"/>
    <col min="10" max="10" width="2.375" customWidth="1"/>
    <col min="33" max="42" width="3" style="45" hidden="1" customWidth="1"/>
  </cols>
  <sheetData>
    <row r="1" spans="1:42" ht="37.5" customHeight="1">
      <c r="A1" s="235" t="s">
        <v>45</v>
      </c>
      <c r="B1" s="235"/>
      <c r="C1" s="236">
        <f>'情報提供書 (がん)'!D13</f>
        <v>0</v>
      </c>
      <c r="D1" s="236"/>
      <c r="E1" s="236"/>
      <c r="F1" s="236"/>
      <c r="G1" s="236"/>
      <c r="H1" s="236"/>
      <c r="I1" s="236"/>
      <c r="J1" s="236"/>
      <c r="K1" s="236"/>
      <c r="L1" s="232" t="s">
        <v>12</v>
      </c>
      <c r="M1" s="233"/>
      <c r="N1" s="234"/>
      <c r="O1" s="6"/>
      <c r="P1" s="7" t="s">
        <v>47</v>
      </c>
      <c r="Q1" s="8"/>
      <c r="R1" s="8"/>
      <c r="S1" s="8" t="s">
        <v>48</v>
      </c>
      <c r="T1" s="8"/>
      <c r="U1" s="8"/>
      <c r="V1" s="8" t="s">
        <v>65</v>
      </c>
      <c r="W1" s="241"/>
      <c r="X1" s="241"/>
      <c r="Y1" s="241"/>
      <c r="Z1" s="241"/>
      <c r="AA1" s="241"/>
      <c r="AB1" s="9" t="s">
        <v>66</v>
      </c>
      <c r="AL1" s="45" t="b">
        <v>0</v>
      </c>
      <c r="AN1" s="45" t="b">
        <v>0</v>
      </c>
      <c r="AP1" s="45" t="b">
        <v>0</v>
      </c>
    </row>
    <row r="2" spans="1:42">
      <c r="A2" s="235" t="s">
        <v>11</v>
      </c>
      <c r="B2" s="235"/>
      <c r="C2" s="235"/>
      <c r="D2" s="235"/>
      <c r="E2" s="46"/>
      <c r="F2" s="41" t="s">
        <v>29</v>
      </c>
      <c r="G2" s="47"/>
      <c r="H2" s="41" t="s">
        <v>32</v>
      </c>
      <c r="I2" s="47"/>
      <c r="J2" s="42" t="s">
        <v>31</v>
      </c>
      <c r="K2" s="232" t="s">
        <v>46</v>
      </c>
      <c r="L2" s="234"/>
      <c r="M2" s="6"/>
      <c r="N2" s="8" t="s">
        <v>49</v>
      </c>
      <c r="O2" s="8"/>
      <c r="P2" s="8"/>
      <c r="Q2" s="8"/>
      <c r="R2" s="8"/>
      <c r="S2" s="8" t="s">
        <v>50</v>
      </c>
      <c r="T2" s="8"/>
      <c r="U2" s="8"/>
      <c r="V2" s="8" t="s">
        <v>65</v>
      </c>
      <c r="W2" s="241"/>
      <c r="X2" s="241"/>
      <c r="Y2" s="241"/>
      <c r="Z2" s="241"/>
      <c r="AA2" s="241"/>
      <c r="AB2" s="9" t="s">
        <v>66</v>
      </c>
      <c r="AL2" s="45" t="b">
        <v>0</v>
      </c>
      <c r="AN2" s="45" t="b">
        <v>0</v>
      </c>
      <c r="AP2" s="45" t="b">
        <v>0</v>
      </c>
    </row>
    <row r="3" spans="1:42" ht="37.5" customHeight="1">
      <c r="A3" s="232" t="s">
        <v>13</v>
      </c>
      <c r="B3" s="233"/>
      <c r="C3" s="234"/>
      <c r="D3" s="8"/>
      <c r="E3" s="8" t="s">
        <v>51</v>
      </c>
      <c r="F3" s="8"/>
      <c r="G3" s="8"/>
      <c r="H3" s="8" t="s">
        <v>52</v>
      </c>
      <c r="I3" s="10"/>
      <c r="J3" s="238"/>
      <c r="K3" s="239"/>
      <c r="L3" s="239"/>
      <c r="M3" s="239"/>
      <c r="N3" s="239"/>
      <c r="O3" s="239"/>
      <c r="P3" s="239"/>
      <c r="Q3" s="239"/>
      <c r="R3" s="239"/>
      <c r="S3" s="239"/>
      <c r="T3" s="239"/>
      <c r="U3" s="239"/>
      <c r="V3" s="239"/>
      <c r="W3" s="239"/>
      <c r="X3" s="239"/>
      <c r="Y3" s="239"/>
      <c r="Z3" s="239"/>
      <c r="AA3" s="239"/>
      <c r="AB3" s="240"/>
      <c r="AH3" s="45" t="b">
        <v>0</v>
      </c>
      <c r="AJ3" s="45" t="b">
        <v>0</v>
      </c>
    </row>
    <row r="4" spans="1:42" ht="11.25" customHeight="1">
      <c r="A4" s="11"/>
      <c r="B4" s="11"/>
      <c r="C4" s="11"/>
      <c r="D4" s="12"/>
      <c r="E4" s="12"/>
      <c r="F4" s="12"/>
      <c r="G4" s="12"/>
      <c r="H4" s="12"/>
      <c r="I4" s="12"/>
      <c r="J4" s="13"/>
      <c r="K4" s="13"/>
      <c r="L4" s="13"/>
      <c r="M4" s="13"/>
      <c r="N4" s="13"/>
      <c r="O4" s="13"/>
      <c r="P4" s="13"/>
      <c r="Q4" s="13"/>
      <c r="R4" s="13"/>
      <c r="S4" s="13"/>
      <c r="T4" s="13"/>
      <c r="U4" s="13"/>
      <c r="V4" s="13"/>
      <c r="W4" s="13"/>
      <c r="X4" s="13"/>
      <c r="Y4" s="13"/>
      <c r="Z4" s="13"/>
      <c r="AA4" s="13"/>
      <c r="AB4" s="13"/>
    </row>
    <row r="5" spans="1:42">
      <c r="A5" s="3" t="str">
        <f>IFERROR(VLOOKUP('情報提供書 (がん)'!A30,聞き取りシートDB!A:B,2,FALSE),"◆(　　　　　　　　　　　　　　　　)")</f>
        <v>◆(　　　　　　　　　　　　　　　　)</v>
      </c>
      <c r="B5" s="3"/>
      <c r="C5" s="3"/>
      <c r="D5" s="3"/>
      <c r="E5" s="3"/>
      <c r="F5" s="3"/>
      <c r="G5" s="3"/>
      <c r="H5" s="3"/>
      <c r="I5" s="3"/>
      <c r="J5" s="3"/>
      <c r="K5" s="3"/>
      <c r="L5" s="3"/>
      <c r="M5" s="3"/>
      <c r="N5" s="3"/>
      <c r="O5" s="3"/>
      <c r="P5" s="3"/>
      <c r="Q5" s="3"/>
      <c r="R5" s="3"/>
      <c r="S5" s="3"/>
      <c r="T5" s="3"/>
      <c r="U5" s="3"/>
      <c r="V5" s="3"/>
      <c r="W5" s="3"/>
      <c r="X5" s="3"/>
      <c r="Y5" s="3"/>
      <c r="Z5" s="3"/>
      <c r="AA5" s="3"/>
      <c r="AB5" s="3"/>
    </row>
    <row r="6" spans="1:42">
      <c r="A6" s="12"/>
      <c r="B6" s="12"/>
      <c r="C6" s="12" t="s">
        <v>60</v>
      </c>
      <c r="D6" s="12"/>
      <c r="E6" s="12"/>
      <c r="F6" s="12" t="s">
        <v>53</v>
      </c>
      <c r="G6" s="12"/>
      <c r="H6" s="12"/>
      <c r="I6" s="12"/>
      <c r="J6" s="12" t="str">
        <f>IFERROR(VLOOKUP('情報提供書 (がん)'!A30,聞き取りシートDB!A:E,3,FALSE),"(　　　　　　　　　　　　　　　　　　　　　　　　　　)")</f>
        <v>(　　　　　　　　　　　　　　　　　　　　　　　　　　)</v>
      </c>
      <c r="K6" s="12"/>
      <c r="L6" s="12"/>
      <c r="M6" s="12"/>
      <c r="N6" s="12"/>
      <c r="O6" s="12"/>
      <c r="P6" s="12"/>
      <c r="Q6" s="12"/>
      <c r="R6" s="12"/>
      <c r="S6" s="12"/>
      <c r="T6" s="12"/>
      <c r="U6" s="12"/>
      <c r="V6" s="12"/>
      <c r="W6" s="12"/>
      <c r="X6" s="12"/>
      <c r="Y6" s="12"/>
      <c r="Z6" s="12"/>
      <c r="AA6" s="12"/>
      <c r="AB6" s="12"/>
      <c r="AG6" s="45" t="b">
        <v>0</v>
      </c>
      <c r="AI6" s="45" t="b">
        <v>0</v>
      </c>
      <c r="AL6" s="45" t="b">
        <v>0</v>
      </c>
    </row>
    <row r="7" spans="1:42">
      <c r="A7" s="12"/>
      <c r="B7" s="12"/>
      <c r="C7" s="12"/>
      <c r="D7" s="12"/>
      <c r="E7" s="12"/>
      <c r="F7" s="12"/>
      <c r="G7" s="12"/>
      <c r="H7" s="12"/>
      <c r="I7" s="12"/>
      <c r="J7" s="12" t="str">
        <f>IFERROR(VLOOKUP('情報提供書 (がん)'!A30,聞き取りシートDB!A:E,4,FALSE),"(　　　　　　　　　　　　　　　　　　　　　　　　　　)")</f>
        <v>(　　　　　　　　　　　　　　　　　　　　　　　　　　)</v>
      </c>
      <c r="K7" s="12"/>
      <c r="L7" s="12"/>
      <c r="M7" s="12"/>
      <c r="N7" s="12"/>
      <c r="O7" s="12"/>
      <c r="P7" s="12"/>
      <c r="Q7" s="12"/>
      <c r="R7" s="12"/>
      <c r="S7" s="12"/>
      <c r="T7" s="12"/>
      <c r="U7" s="12"/>
      <c r="V7" s="12"/>
      <c r="W7" s="12"/>
      <c r="X7" s="12"/>
      <c r="Y7" s="12"/>
      <c r="Z7" s="12"/>
      <c r="AA7" s="12"/>
      <c r="AB7" s="12"/>
      <c r="AL7" s="45" t="b">
        <v>0</v>
      </c>
    </row>
    <row r="8" spans="1:42">
      <c r="A8" s="12"/>
      <c r="B8" s="12"/>
      <c r="C8" s="12"/>
      <c r="D8" s="12"/>
      <c r="E8" s="12"/>
      <c r="F8" s="12"/>
      <c r="G8" s="12"/>
      <c r="H8" s="12"/>
      <c r="I8" s="12"/>
      <c r="J8" s="12" t="str">
        <f>IFERROR(VLOOKUP('情報提供書 (がん)'!A30,聞き取りシートDB!A:E,5,FALSE),"(　　　　　　　　　　　　　　　　　　　　　　　　　　)")</f>
        <v>(　　　　　　　　　　　　　　　　　　　　　　　　　　)</v>
      </c>
      <c r="K8" s="12"/>
      <c r="L8" s="12"/>
      <c r="M8" s="12"/>
      <c r="N8" s="12"/>
      <c r="O8" s="12"/>
      <c r="P8" s="12"/>
      <c r="Q8" s="12"/>
      <c r="R8" s="12"/>
      <c r="S8" s="12"/>
      <c r="T8" s="12"/>
      <c r="U8" s="12"/>
      <c r="V8" s="12"/>
      <c r="W8" s="12"/>
      <c r="X8" s="12"/>
      <c r="Y8" s="12"/>
      <c r="Z8" s="12"/>
      <c r="AA8" s="12"/>
      <c r="AB8" s="12"/>
      <c r="AL8" s="45" t="b">
        <v>0</v>
      </c>
    </row>
    <row r="9" spans="1:42">
      <c r="B9" s="237" t="s">
        <v>64</v>
      </c>
      <c r="C9" s="237"/>
      <c r="D9" s="231"/>
      <c r="E9" s="231"/>
      <c r="F9" s="231"/>
      <c r="G9" s="231"/>
      <c r="H9" s="231"/>
      <c r="I9" s="231"/>
      <c r="J9" s="231"/>
      <c r="K9" s="231"/>
      <c r="L9" s="231"/>
      <c r="M9" s="231"/>
      <c r="N9" s="231"/>
      <c r="O9" s="231"/>
      <c r="P9" s="231"/>
      <c r="Q9" s="231"/>
      <c r="R9" s="231"/>
      <c r="S9" s="231"/>
      <c r="T9" s="231"/>
      <c r="U9" s="231"/>
      <c r="V9" s="231"/>
      <c r="W9" s="231"/>
      <c r="X9" s="231"/>
      <c r="Y9" s="231"/>
      <c r="Z9" s="231"/>
      <c r="AA9" s="231"/>
      <c r="AB9" s="231"/>
    </row>
    <row r="10" spans="1:42" ht="11.25" customHeight="1">
      <c r="A10" s="11"/>
      <c r="B10" s="11"/>
      <c r="C10" s="11"/>
      <c r="D10" s="12"/>
      <c r="E10" s="12"/>
      <c r="F10" s="12"/>
      <c r="G10" s="12"/>
      <c r="H10" s="12"/>
      <c r="I10" s="12"/>
      <c r="J10" s="13"/>
      <c r="K10" s="13"/>
      <c r="L10" s="13"/>
      <c r="M10" s="13"/>
      <c r="N10" s="13"/>
      <c r="O10" s="13"/>
      <c r="P10" s="13"/>
      <c r="Q10" s="13"/>
      <c r="R10" s="13"/>
      <c r="S10" s="13"/>
      <c r="T10" s="13"/>
      <c r="U10" s="13"/>
      <c r="V10" s="13"/>
      <c r="W10" s="13"/>
      <c r="X10" s="13"/>
      <c r="Y10" s="13"/>
      <c r="Z10" s="13"/>
      <c r="AA10" s="13"/>
      <c r="AB10" s="13"/>
    </row>
    <row r="11" spans="1:42">
      <c r="A11" s="4" t="str">
        <f>IFERROR(VLOOKUP('情報提供書 (がん)'!A31,聞き取りシートDB!A:B,2,FALSE),"◆(　　　　　　　　　　　　　　　　)")</f>
        <v>◆(　　　　　　　　　　　　　　　　)</v>
      </c>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42">
      <c r="A12" s="12"/>
      <c r="B12" s="12"/>
      <c r="C12" s="12" t="s">
        <v>60</v>
      </c>
      <c r="D12" s="12"/>
      <c r="E12" s="12"/>
      <c r="F12" s="12" t="s">
        <v>53</v>
      </c>
      <c r="G12" s="12"/>
      <c r="H12" s="12"/>
      <c r="I12" s="12"/>
      <c r="J12" s="12" t="str">
        <f>IFERROR(VLOOKUP('情報提供書 (がん)'!A31,聞き取りシートDB!A:E,3,FALSE),"(　　　　　　　　　　　　　　　　　　　　　　　　　　)")</f>
        <v>(　　　　　　　　　　　　　　　　　　　　　　　　　　)</v>
      </c>
      <c r="K12" s="12"/>
      <c r="L12" s="12"/>
      <c r="M12" s="12"/>
      <c r="N12" s="12"/>
      <c r="O12" s="12"/>
      <c r="P12" s="12"/>
      <c r="Q12" s="12"/>
      <c r="R12" s="12"/>
      <c r="S12" s="12"/>
      <c r="T12" s="12"/>
      <c r="U12" s="12"/>
      <c r="V12" s="12"/>
      <c r="W12" s="12"/>
      <c r="X12" s="12"/>
      <c r="Y12" s="12"/>
      <c r="Z12" s="12"/>
      <c r="AA12" s="12"/>
      <c r="AB12" s="12"/>
      <c r="AG12" s="45" t="b">
        <v>0</v>
      </c>
      <c r="AI12" s="45" t="b">
        <v>0</v>
      </c>
      <c r="AL12" s="45" t="b">
        <v>0</v>
      </c>
    </row>
    <row r="13" spans="1:42">
      <c r="A13" s="12"/>
      <c r="B13" s="12"/>
      <c r="C13" s="12"/>
      <c r="D13" s="12"/>
      <c r="E13" s="12"/>
      <c r="F13" s="12"/>
      <c r="G13" s="12"/>
      <c r="H13" s="12"/>
      <c r="I13" s="12"/>
      <c r="J13" s="12" t="str">
        <f>IFERROR(VLOOKUP('情報提供書 (がん)'!A31,聞き取りシートDB!A:E,4,FALSE),"(　　　　　　　　　　　　　　　　　　　　　　　　　　)")</f>
        <v>(　　　　　　　　　　　　　　　　　　　　　　　　　　)</v>
      </c>
      <c r="K13" s="12"/>
      <c r="L13" s="12"/>
      <c r="M13" s="12"/>
      <c r="N13" s="12"/>
      <c r="O13" s="12"/>
      <c r="P13" s="12"/>
      <c r="Q13" s="12"/>
      <c r="R13" s="12"/>
      <c r="S13" s="12"/>
      <c r="T13" s="12"/>
      <c r="U13" s="12"/>
      <c r="V13" s="12"/>
      <c r="W13" s="12"/>
      <c r="X13" s="12"/>
      <c r="Y13" s="12"/>
      <c r="Z13" s="12"/>
      <c r="AA13" s="12"/>
      <c r="AB13" s="12"/>
      <c r="AL13" s="45" t="b">
        <v>0</v>
      </c>
    </row>
    <row r="14" spans="1:42">
      <c r="A14" s="12"/>
      <c r="B14" s="12"/>
      <c r="C14" s="12"/>
      <c r="D14" s="12"/>
      <c r="E14" s="12"/>
      <c r="F14" s="12"/>
      <c r="G14" s="12"/>
      <c r="H14" s="12"/>
      <c r="I14" s="12"/>
      <c r="J14" s="12" t="str">
        <f>IFERROR(VLOOKUP('情報提供書 (がん)'!A31,聞き取りシートDB!A:E,5,FALSE),"(　　　　　　　　　　　　　　　　　　　　　　　　　　)")</f>
        <v>(　　　　　　　　　　　　　　　　　　　　　　　　　　)</v>
      </c>
      <c r="K14" s="12"/>
      <c r="L14" s="12"/>
      <c r="M14" s="12"/>
      <c r="N14" s="12"/>
      <c r="O14" s="12"/>
      <c r="P14" s="12"/>
      <c r="Q14" s="12"/>
      <c r="R14" s="12"/>
      <c r="S14" s="12"/>
      <c r="T14" s="12"/>
      <c r="U14" s="12"/>
      <c r="V14" s="12"/>
      <c r="W14" s="12"/>
      <c r="X14" s="12"/>
      <c r="Y14" s="12"/>
      <c r="Z14" s="12"/>
      <c r="AA14" s="12"/>
      <c r="AB14" s="12"/>
      <c r="AL14" s="45" t="b">
        <v>0</v>
      </c>
    </row>
    <row r="15" spans="1:42">
      <c r="B15" s="230" t="s">
        <v>64</v>
      </c>
      <c r="C15" s="230"/>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row>
    <row r="16" spans="1:42" ht="11.25" customHeight="1">
      <c r="A16" s="11"/>
      <c r="B16" s="11"/>
      <c r="C16" s="11"/>
      <c r="D16" s="12"/>
      <c r="E16" s="12"/>
      <c r="F16" s="12"/>
      <c r="G16" s="12"/>
      <c r="H16" s="12"/>
      <c r="I16" s="12"/>
      <c r="J16" s="13"/>
      <c r="K16" s="13"/>
      <c r="L16" s="13"/>
      <c r="M16" s="13"/>
      <c r="N16" s="13"/>
      <c r="O16" s="13"/>
      <c r="P16" s="13"/>
      <c r="Q16" s="13"/>
      <c r="R16" s="13"/>
      <c r="S16" s="13"/>
      <c r="T16" s="13"/>
      <c r="U16" s="13"/>
      <c r="V16" s="13"/>
      <c r="W16" s="13"/>
      <c r="X16" s="13"/>
      <c r="Y16" s="13"/>
      <c r="Z16" s="13"/>
      <c r="AA16" s="13"/>
      <c r="AB16" s="13"/>
    </row>
    <row r="17" spans="1:38">
      <c r="A17" s="3" t="str">
        <f>IFERROR(VLOOKUP('情報提供書 (がん)'!A32,聞き取りシートDB!A:B,2,FALSE),"◆(　　　　　　　　　　　　　　　　)")</f>
        <v>◆(　　　　　　　　　　　　　　　　)</v>
      </c>
      <c r="B17" s="3"/>
      <c r="C17" s="3"/>
      <c r="D17" s="3"/>
      <c r="E17" s="3"/>
      <c r="F17" s="3"/>
      <c r="G17" s="3"/>
      <c r="H17" s="3"/>
      <c r="I17" s="3"/>
      <c r="J17" s="3"/>
      <c r="K17" s="3"/>
      <c r="L17" s="3"/>
      <c r="M17" s="3"/>
      <c r="N17" s="3"/>
      <c r="O17" s="3"/>
      <c r="P17" s="3"/>
      <c r="Q17" s="3"/>
      <c r="R17" s="3"/>
      <c r="S17" s="3"/>
      <c r="T17" s="3"/>
      <c r="U17" s="3"/>
      <c r="V17" s="3"/>
      <c r="W17" s="3"/>
      <c r="X17" s="3"/>
      <c r="Y17" s="3"/>
      <c r="Z17" s="3"/>
      <c r="AA17" s="3"/>
      <c r="AB17" s="3"/>
    </row>
    <row r="18" spans="1:38">
      <c r="A18" s="12"/>
      <c r="B18" s="12"/>
      <c r="C18" s="12" t="s">
        <v>60</v>
      </c>
      <c r="D18" s="12"/>
      <c r="E18" s="12"/>
      <c r="F18" s="12" t="s">
        <v>53</v>
      </c>
      <c r="G18" s="12"/>
      <c r="H18" s="12"/>
      <c r="I18" s="12"/>
      <c r="J18" s="12" t="str">
        <f>IFERROR(VLOOKUP('情報提供書 (がん)'!A32,聞き取りシートDB!A:E,3,FALSE),"(　　　　　　　　　　　　　　　　　　　　　　　　　　)")</f>
        <v>(　　　　　　　　　　　　　　　　　　　　　　　　　　)</v>
      </c>
      <c r="K18" s="12"/>
      <c r="L18" s="12"/>
      <c r="M18" s="12"/>
      <c r="N18" s="12"/>
      <c r="O18" s="12"/>
      <c r="P18" s="12"/>
      <c r="Q18" s="12"/>
      <c r="R18" s="12"/>
      <c r="S18" s="12"/>
      <c r="T18" s="12"/>
      <c r="U18" s="12"/>
      <c r="V18" s="12"/>
      <c r="W18" s="12"/>
      <c r="X18" s="12"/>
      <c r="Y18" s="12"/>
      <c r="Z18" s="12"/>
      <c r="AA18" s="12"/>
      <c r="AB18" s="12"/>
      <c r="AG18" s="45" t="b">
        <v>0</v>
      </c>
      <c r="AI18" s="45" t="b">
        <v>0</v>
      </c>
      <c r="AL18" s="45" t="b">
        <v>0</v>
      </c>
    </row>
    <row r="19" spans="1:38">
      <c r="A19" s="12"/>
      <c r="B19" s="12"/>
      <c r="C19" s="12"/>
      <c r="D19" s="12"/>
      <c r="E19" s="12"/>
      <c r="F19" s="12"/>
      <c r="G19" s="12"/>
      <c r="H19" s="12"/>
      <c r="I19" s="12"/>
      <c r="J19" s="12" t="str">
        <f>IFERROR(VLOOKUP('情報提供書 (がん)'!A32,聞き取りシートDB!A:E,4,FALSE),"(　　　　　　　　　　　　　　　　　　　　　　　　　　)")</f>
        <v>(　　　　　　　　　　　　　　　　　　　　　　　　　　)</v>
      </c>
      <c r="K19" s="12"/>
      <c r="L19" s="12"/>
      <c r="M19" s="12"/>
      <c r="N19" s="12"/>
      <c r="O19" s="12"/>
      <c r="P19" s="12"/>
      <c r="Q19" s="12"/>
      <c r="R19" s="12"/>
      <c r="S19" s="12"/>
      <c r="T19" s="12"/>
      <c r="U19" s="12"/>
      <c r="V19" s="12"/>
      <c r="W19" s="12"/>
      <c r="X19" s="12"/>
      <c r="Y19" s="12"/>
      <c r="Z19" s="12"/>
      <c r="AA19" s="12"/>
      <c r="AB19" s="12"/>
      <c r="AL19" s="45" t="b">
        <v>0</v>
      </c>
    </row>
    <row r="20" spans="1:38">
      <c r="A20" s="12"/>
      <c r="B20" s="12"/>
      <c r="C20" s="12"/>
      <c r="D20" s="12"/>
      <c r="E20" s="12"/>
      <c r="F20" s="12"/>
      <c r="G20" s="12"/>
      <c r="H20" s="12"/>
      <c r="I20" s="12"/>
      <c r="J20" s="12" t="str">
        <f>IFERROR(VLOOKUP('情報提供書 (がん)'!A32,聞き取りシートDB!A:E,5,FALSE),"(　　　　　　　　　　　　　　　　　　　　　　　　　　)")</f>
        <v>(　　　　　　　　　　　　　　　　　　　　　　　　　　)</v>
      </c>
      <c r="K20" s="12"/>
      <c r="L20" s="12"/>
      <c r="M20" s="12"/>
      <c r="N20" s="12"/>
      <c r="O20" s="12"/>
      <c r="P20" s="12"/>
      <c r="Q20" s="12"/>
      <c r="R20" s="12"/>
      <c r="S20" s="12"/>
      <c r="T20" s="12"/>
      <c r="U20" s="12"/>
      <c r="V20" s="12"/>
      <c r="W20" s="12"/>
      <c r="X20" s="12"/>
      <c r="Y20" s="12"/>
      <c r="Z20" s="12"/>
      <c r="AA20" s="12"/>
      <c r="AB20" s="12"/>
      <c r="AL20" s="45" t="b">
        <v>0</v>
      </c>
    </row>
    <row r="21" spans="1:38">
      <c r="B21" s="237" t="s">
        <v>64</v>
      </c>
      <c r="C21" s="237"/>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row>
    <row r="22" spans="1:38" ht="11.25" customHeight="1">
      <c r="A22" s="11"/>
      <c r="B22" s="11"/>
      <c r="C22" s="11"/>
      <c r="D22" s="12"/>
      <c r="E22" s="12"/>
      <c r="F22" s="12"/>
      <c r="G22" s="12"/>
      <c r="H22" s="12"/>
      <c r="I22" s="12"/>
      <c r="J22" s="13"/>
      <c r="K22" s="13"/>
      <c r="L22" s="13"/>
      <c r="M22" s="13"/>
      <c r="N22" s="13"/>
      <c r="O22" s="13"/>
      <c r="P22" s="13"/>
      <c r="Q22" s="13"/>
      <c r="R22" s="13"/>
      <c r="S22" s="13"/>
      <c r="T22" s="13"/>
      <c r="U22" s="13"/>
      <c r="V22" s="13"/>
      <c r="W22" s="13"/>
      <c r="X22" s="13"/>
      <c r="Y22" s="13"/>
      <c r="Z22" s="13"/>
      <c r="AA22" s="13"/>
      <c r="AB22" s="13"/>
    </row>
    <row r="23" spans="1:38">
      <c r="A23" s="4" t="str">
        <f>IFERROR(VLOOKUP('情報提供書 (がん)'!A33,聞き取りシートDB!A:B,2,FALSE),"◆(　　　　　　　　　　　　　　　　)")</f>
        <v>◆(　　　　　　　　　　　　　　　　)</v>
      </c>
      <c r="B23" s="4"/>
      <c r="C23" s="4"/>
      <c r="D23" s="4"/>
      <c r="E23" s="4"/>
      <c r="F23" s="4"/>
      <c r="G23" s="4"/>
      <c r="H23" s="4"/>
      <c r="I23" s="4"/>
      <c r="J23" s="4"/>
      <c r="K23" s="4"/>
      <c r="L23" s="4"/>
      <c r="M23" s="4"/>
      <c r="N23" s="4"/>
      <c r="O23" s="4"/>
      <c r="P23" s="4"/>
      <c r="Q23" s="4"/>
      <c r="R23" s="4"/>
      <c r="S23" s="4"/>
      <c r="T23" s="4"/>
      <c r="U23" s="4"/>
      <c r="V23" s="4"/>
      <c r="W23" s="4"/>
      <c r="X23" s="4"/>
      <c r="Y23" s="4"/>
      <c r="Z23" s="4"/>
      <c r="AA23" s="4"/>
      <c r="AB23" s="4"/>
    </row>
    <row r="24" spans="1:38">
      <c r="A24" s="12"/>
      <c r="B24" s="12"/>
      <c r="C24" s="12" t="s">
        <v>60</v>
      </c>
      <c r="D24" s="12"/>
      <c r="E24" s="12"/>
      <c r="F24" s="12" t="s">
        <v>53</v>
      </c>
      <c r="G24" s="12"/>
      <c r="H24" s="12"/>
      <c r="I24" s="12"/>
      <c r="J24" s="12" t="str">
        <f>IFERROR(VLOOKUP('情報提供書 (がん)'!A33,聞き取りシートDB!A:E,3,FALSE),"(　　　　　　　　　　　　　　　　　　　　　　　　　　)")</f>
        <v>(　　　　　　　　　　　　　　　　　　　　　　　　　　)</v>
      </c>
      <c r="K24" s="12"/>
      <c r="L24" s="12"/>
      <c r="M24" s="12"/>
      <c r="N24" s="12"/>
      <c r="O24" s="12"/>
      <c r="P24" s="12"/>
      <c r="Q24" s="12"/>
      <c r="R24" s="12"/>
      <c r="S24" s="12"/>
      <c r="T24" s="12"/>
      <c r="U24" s="12"/>
      <c r="V24" s="12"/>
      <c r="W24" s="12"/>
      <c r="X24" s="12"/>
      <c r="Y24" s="12"/>
      <c r="Z24" s="12"/>
      <c r="AA24" s="12"/>
      <c r="AB24" s="12"/>
      <c r="AG24" s="45" t="b">
        <v>0</v>
      </c>
      <c r="AI24" s="45" t="b">
        <v>0</v>
      </c>
      <c r="AL24" s="45" t="b">
        <v>0</v>
      </c>
    </row>
    <row r="25" spans="1:38">
      <c r="A25" s="12"/>
      <c r="B25" s="12"/>
      <c r="C25" s="12"/>
      <c r="D25" s="12"/>
      <c r="E25" s="12"/>
      <c r="F25" s="12"/>
      <c r="G25" s="12"/>
      <c r="H25" s="12"/>
      <c r="I25" s="12"/>
      <c r="J25" s="12" t="str">
        <f>IFERROR(VLOOKUP('情報提供書 (がん)'!A33,聞き取りシートDB!A:E,4,FALSE),"(　　　　　　　　　　　　　　　　　　　　　　　　　　)")</f>
        <v>(　　　　　　　　　　　　　　　　　　　　　　　　　　)</v>
      </c>
      <c r="K25" s="12"/>
      <c r="L25" s="12"/>
      <c r="M25" s="12"/>
      <c r="N25" s="12"/>
      <c r="O25" s="12"/>
      <c r="P25" s="12"/>
      <c r="Q25" s="12"/>
      <c r="R25" s="12"/>
      <c r="S25" s="12"/>
      <c r="T25" s="12"/>
      <c r="U25" s="12"/>
      <c r="V25" s="12"/>
      <c r="W25" s="12"/>
      <c r="X25" s="12"/>
      <c r="Y25" s="12"/>
      <c r="Z25" s="12"/>
      <c r="AA25" s="12"/>
      <c r="AB25" s="12"/>
      <c r="AL25" s="45" t="b">
        <v>0</v>
      </c>
    </row>
    <row r="26" spans="1:38">
      <c r="A26" s="12"/>
      <c r="B26" s="12"/>
      <c r="C26" s="12"/>
      <c r="D26" s="12"/>
      <c r="E26" s="12"/>
      <c r="F26" s="12"/>
      <c r="G26" s="12"/>
      <c r="H26" s="12"/>
      <c r="I26" s="12"/>
      <c r="J26" s="12" t="str">
        <f>IFERROR(VLOOKUP('情報提供書 (がん)'!A33,聞き取りシートDB!A:E,5,FALSE),"(　　　　　　　　　　　　　　　　　　　　　　　　　　)")</f>
        <v>(　　　　　　　　　　　　　　　　　　　　　　　　　　)</v>
      </c>
      <c r="K26" s="12"/>
      <c r="L26" s="12"/>
      <c r="M26" s="12"/>
      <c r="N26" s="12"/>
      <c r="O26" s="12"/>
      <c r="P26" s="12"/>
      <c r="Q26" s="12"/>
      <c r="R26" s="12"/>
      <c r="S26" s="12"/>
      <c r="T26" s="12"/>
      <c r="U26" s="12"/>
      <c r="V26" s="12"/>
      <c r="W26" s="12"/>
      <c r="X26" s="12"/>
      <c r="Y26" s="12"/>
      <c r="Z26" s="12"/>
      <c r="AA26" s="12"/>
      <c r="AB26" s="12"/>
      <c r="AL26" s="45" t="b">
        <v>0</v>
      </c>
    </row>
    <row r="27" spans="1:38">
      <c r="B27" s="230" t="s">
        <v>64</v>
      </c>
      <c r="C27" s="230"/>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row>
    <row r="28" spans="1:38" ht="11.25" customHeight="1">
      <c r="A28" s="11"/>
      <c r="B28" s="11"/>
      <c r="C28" s="11"/>
      <c r="D28" s="12"/>
      <c r="E28" s="12"/>
      <c r="F28" s="12"/>
      <c r="G28" s="12"/>
      <c r="H28" s="12"/>
      <c r="I28" s="12"/>
      <c r="J28" s="13"/>
      <c r="K28" s="13"/>
      <c r="L28" s="13"/>
      <c r="M28" s="13"/>
      <c r="N28" s="13"/>
      <c r="O28" s="13"/>
      <c r="P28" s="13"/>
      <c r="Q28" s="13"/>
      <c r="R28" s="13"/>
      <c r="S28" s="13"/>
      <c r="T28" s="13"/>
      <c r="U28" s="13"/>
      <c r="V28" s="13"/>
      <c r="W28" s="13"/>
      <c r="X28" s="13"/>
      <c r="Y28" s="13"/>
      <c r="Z28" s="13"/>
      <c r="AA28" s="13"/>
      <c r="AB28" s="13"/>
    </row>
    <row r="29" spans="1:38">
      <c r="A29" s="3" t="str">
        <f>IFERROR(VLOOKUP('情報提供書 (がん)'!A34,聞き取りシートDB!A:B,2,FALSE),"◆(　　　　　　　　　　　　　　　　)")</f>
        <v>◆(　　　　　　　　　　　　　　　　)</v>
      </c>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38">
      <c r="A30" s="12"/>
      <c r="B30" s="12"/>
      <c r="C30" s="12" t="s">
        <v>60</v>
      </c>
      <c r="D30" s="12"/>
      <c r="E30" s="12"/>
      <c r="F30" s="12" t="s">
        <v>53</v>
      </c>
      <c r="G30" s="12"/>
      <c r="H30" s="12"/>
      <c r="I30" s="12"/>
      <c r="J30" s="12" t="str">
        <f>IFERROR(VLOOKUP('情報提供書 (がん)'!A34,聞き取りシートDB!A:E,3,FALSE),"(　　　　　　　　　　　　　　　　　　　　　　　　　　)")</f>
        <v>(　　　　　　　　　　　　　　　　　　　　　　　　　　)</v>
      </c>
      <c r="K30" s="12"/>
      <c r="L30" s="12"/>
      <c r="M30" s="12"/>
      <c r="N30" s="12"/>
      <c r="O30" s="12"/>
      <c r="P30" s="12"/>
      <c r="Q30" s="12"/>
      <c r="R30" s="12"/>
      <c r="S30" s="12"/>
      <c r="T30" s="12"/>
      <c r="U30" s="12"/>
      <c r="V30" s="12"/>
      <c r="W30" s="12"/>
      <c r="X30" s="12"/>
      <c r="Y30" s="12"/>
      <c r="Z30" s="12"/>
      <c r="AA30" s="12"/>
      <c r="AB30" s="12"/>
      <c r="AG30" s="45" t="b">
        <v>0</v>
      </c>
      <c r="AI30" s="45" t="b">
        <v>0</v>
      </c>
      <c r="AL30" s="45" t="b">
        <v>0</v>
      </c>
    </row>
    <row r="31" spans="1:38">
      <c r="A31" s="12"/>
      <c r="B31" s="12"/>
      <c r="C31" s="12"/>
      <c r="D31" s="12"/>
      <c r="E31" s="12"/>
      <c r="F31" s="12"/>
      <c r="G31" s="12"/>
      <c r="H31" s="12"/>
      <c r="I31" s="12"/>
      <c r="J31" s="12" t="str">
        <f>IFERROR(VLOOKUP('情報提供書 (がん)'!A34,聞き取りシートDB!A:E,4,FALSE),"(　　　　　　　　　　　　　　　　　　　　　　　　　　)")</f>
        <v>(　　　　　　　　　　　　　　　　　　　　　　　　　　)</v>
      </c>
      <c r="K31" s="12"/>
      <c r="L31" s="12"/>
      <c r="M31" s="12"/>
      <c r="N31" s="12"/>
      <c r="O31" s="12"/>
      <c r="P31" s="12"/>
      <c r="Q31" s="12"/>
      <c r="R31" s="12"/>
      <c r="S31" s="12"/>
      <c r="T31" s="12"/>
      <c r="U31" s="12"/>
      <c r="V31" s="12"/>
      <c r="W31" s="12"/>
      <c r="X31" s="12"/>
      <c r="Y31" s="12"/>
      <c r="Z31" s="12"/>
      <c r="AA31" s="12"/>
      <c r="AB31" s="12"/>
      <c r="AL31" s="45" t="b">
        <v>0</v>
      </c>
    </row>
    <row r="32" spans="1:38">
      <c r="A32" s="12"/>
      <c r="B32" s="12"/>
      <c r="C32" s="12"/>
      <c r="D32" s="12"/>
      <c r="E32" s="12"/>
      <c r="F32" s="12"/>
      <c r="G32" s="12"/>
      <c r="H32" s="12"/>
      <c r="I32" s="12"/>
      <c r="J32" s="12" t="str">
        <f>IFERROR(VLOOKUP('情報提供書 (がん)'!A34,聞き取りシートDB!A:E,5,FALSE),"(　　　　　　　　　　　　　　　　　　　　　　　　　　)")</f>
        <v>(　　　　　　　　　　　　　　　　　　　　　　　　　　)</v>
      </c>
      <c r="K32" s="12"/>
      <c r="L32" s="12"/>
      <c r="M32" s="12"/>
      <c r="N32" s="12"/>
      <c r="O32" s="12"/>
      <c r="P32" s="12"/>
      <c r="Q32" s="12"/>
      <c r="R32" s="12"/>
      <c r="S32" s="12"/>
      <c r="T32" s="12"/>
      <c r="U32" s="12"/>
      <c r="V32" s="12"/>
      <c r="W32" s="12"/>
      <c r="X32" s="12"/>
      <c r="Y32" s="12"/>
      <c r="Z32" s="12"/>
      <c r="AA32" s="12"/>
      <c r="AB32" s="12"/>
      <c r="AL32" s="45" t="b">
        <v>0</v>
      </c>
    </row>
    <row r="33" spans="1:38">
      <c r="B33" s="237" t="s">
        <v>64</v>
      </c>
      <c r="C33" s="237"/>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row>
    <row r="34" spans="1:38" ht="11.25" customHeight="1">
      <c r="A34" s="11"/>
      <c r="B34" s="11"/>
      <c r="C34" s="11"/>
      <c r="D34" s="12"/>
      <c r="E34" s="12"/>
      <c r="F34" s="12"/>
      <c r="G34" s="12"/>
      <c r="H34" s="12"/>
      <c r="I34" s="12"/>
      <c r="J34" s="13"/>
      <c r="K34" s="13"/>
      <c r="L34" s="13"/>
      <c r="M34" s="13"/>
      <c r="N34" s="13"/>
      <c r="O34" s="13"/>
      <c r="P34" s="13"/>
      <c r="Q34" s="13"/>
      <c r="R34" s="13"/>
      <c r="S34" s="13"/>
      <c r="T34" s="13"/>
      <c r="U34" s="13"/>
      <c r="V34" s="13"/>
      <c r="W34" s="13"/>
      <c r="X34" s="13"/>
      <c r="Y34" s="13"/>
      <c r="Z34" s="13"/>
      <c r="AA34" s="13"/>
      <c r="AB34" s="13"/>
    </row>
    <row r="35" spans="1:38">
      <c r="A35" s="4" t="str">
        <f>IFERROR(VLOOKUP('情報提供書 (がん)'!A35,聞き取りシートDB!A:B,2,FALSE),"◆(　　　　　　　　　　　　　　　　)")</f>
        <v>◆(　　　　　　　　　　　　　　　　)</v>
      </c>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38">
      <c r="A36" s="12"/>
      <c r="B36" s="12"/>
      <c r="C36" s="12" t="s">
        <v>60</v>
      </c>
      <c r="D36" s="12"/>
      <c r="E36" s="12"/>
      <c r="F36" s="12" t="s">
        <v>53</v>
      </c>
      <c r="G36" s="12"/>
      <c r="H36" s="12"/>
      <c r="I36" s="12"/>
      <c r="J36" s="12" t="str">
        <f>IFERROR(VLOOKUP('情報提供書 (がん)'!A35,聞き取りシートDB!A:E,3,FALSE),"(　　　　　　　　　　　　　　　　　　　　　　　　　　)")</f>
        <v>(　　　　　　　　　　　　　　　　　　　　　　　　　　)</v>
      </c>
      <c r="K36" s="12"/>
      <c r="L36" s="12"/>
      <c r="M36" s="12"/>
      <c r="N36" s="12"/>
      <c r="O36" s="12"/>
      <c r="P36" s="12"/>
      <c r="Q36" s="12"/>
      <c r="R36" s="12"/>
      <c r="S36" s="12"/>
      <c r="T36" s="12"/>
      <c r="U36" s="12"/>
      <c r="V36" s="12"/>
      <c r="W36" s="12"/>
      <c r="X36" s="12"/>
      <c r="Y36" s="12"/>
      <c r="Z36" s="12"/>
      <c r="AA36" s="12"/>
      <c r="AB36" s="12"/>
      <c r="AG36" s="45" t="b">
        <v>0</v>
      </c>
      <c r="AI36" s="45" t="b">
        <v>0</v>
      </c>
      <c r="AL36" s="45" t="b">
        <v>0</v>
      </c>
    </row>
    <row r="37" spans="1:38">
      <c r="A37" s="12"/>
      <c r="B37" s="12"/>
      <c r="C37" s="12"/>
      <c r="D37" s="12"/>
      <c r="E37" s="12"/>
      <c r="F37" s="12"/>
      <c r="G37" s="12"/>
      <c r="H37" s="12"/>
      <c r="I37" s="12"/>
      <c r="J37" s="12" t="str">
        <f>IFERROR(VLOOKUP('情報提供書 (がん)'!A35,聞き取りシートDB!A:E,4,FALSE),"(　　　　　　　　　　　　　　　　　　　　　　　　　　)")</f>
        <v>(　　　　　　　　　　　　　　　　　　　　　　　　　　)</v>
      </c>
      <c r="K37" s="12"/>
      <c r="L37" s="12"/>
      <c r="M37" s="12"/>
      <c r="N37" s="12"/>
      <c r="O37" s="12"/>
      <c r="P37" s="12"/>
      <c r="Q37" s="12"/>
      <c r="R37" s="12"/>
      <c r="S37" s="12"/>
      <c r="T37" s="12"/>
      <c r="U37" s="12"/>
      <c r="V37" s="12"/>
      <c r="W37" s="12"/>
      <c r="X37" s="12"/>
      <c r="Y37" s="12"/>
      <c r="Z37" s="12"/>
      <c r="AA37" s="12"/>
      <c r="AB37" s="12"/>
      <c r="AL37" s="45" t="b">
        <v>0</v>
      </c>
    </row>
    <row r="38" spans="1:38">
      <c r="A38" s="12"/>
      <c r="B38" s="12"/>
      <c r="C38" s="12"/>
      <c r="D38" s="12"/>
      <c r="E38" s="12"/>
      <c r="F38" s="12"/>
      <c r="G38" s="12"/>
      <c r="H38" s="12"/>
      <c r="I38" s="12"/>
      <c r="J38" s="12" t="str">
        <f>IFERROR(VLOOKUP('情報提供書 (がん)'!A35,聞き取りシートDB!A:E,5,FALSE),"(　　　　　　　　　　　　　　　　　　　　　　　　　　)")</f>
        <v>(　　　　　　　　　　　　　　　　　　　　　　　　　　)</v>
      </c>
      <c r="K38" s="12"/>
      <c r="L38" s="12"/>
      <c r="M38" s="12"/>
      <c r="N38" s="12"/>
      <c r="O38" s="12"/>
      <c r="P38" s="12"/>
      <c r="Q38" s="12"/>
      <c r="R38" s="12"/>
      <c r="S38" s="12"/>
      <c r="T38" s="12"/>
      <c r="U38" s="12"/>
      <c r="V38" s="12"/>
      <c r="W38" s="12"/>
      <c r="X38" s="12"/>
      <c r="Y38" s="12"/>
      <c r="Z38" s="12"/>
      <c r="AA38" s="12"/>
      <c r="AB38" s="12"/>
      <c r="AL38" s="45" t="b">
        <v>0</v>
      </c>
    </row>
    <row r="39" spans="1:38">
      <c r="B39" s="230" t="s">
        <v>64</v>
      </c>
      <c r="C39" s="230"/>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row>
    <row r="40" spans="1:38" ht="11.25" customHeight="1">
      <c r="A40" s="11"/>
      <c r="B40" s="11"/>
      <c r="C40" s="11"/>
      <c r="D40" s="12"/>
      <c r="E40" s="12"/>
      <c r="F40" s="12"/>
      <c r="G40" s="12"/>
      <c r="H40" s="12"/>
      <c r="I40" s="12"/>
      <c r="J40" s="13"/>
      <c r="K40" s="13"/>
      <c r="L40" s="13"/>
      <c r="M40" s="13"/>
      <c r="N40" s="13"/>
      <c r="O40" s="13"/>
      <c r="P40" s="13"/>
      <c r="Q40" s="13"/>
      <c r="R40" s="13"/>
      <c r="S40" s="13"/>
      <c r="T40" s="13"/>
      <c r="U40" s="13"/>
      <c r="V40" s="13"/>
      <c r="W40" s="13"/>
      <c r="X40" s="13"/>
      <c r="Y40" s="13"/>
      <c r="Z40" s="13"/>
      <c r="AA40" s="13"/>
      <c r="AB40" s="13"/>
    </row>
    <row r="41" spans="1:38">
      <c r="A41" s="3" t="str">
        <f>IFERROR(VLOOKUP('情報提供書 (がん)'!A36,聞き取りシートDB!A:B,2,FALSE),"◆(　　　　　　　　　　　　　　　　)")</f>
        <v>◆(　　　　　　　　　　　　　　　　)</v>
      </c>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38">
      <c r="A42" s="12"/>
      <c r="B42" s="12"/>
      <c r="C42" s="12" t="s">
        <v>60</v>
      </c>
      <c r="D42" s="12"/>
      <c r="E42" s="12"/>
      <c r="F42" s="12" t="s">
        <v>53</v>
      </c>
      <c r="G42" s="12"/>
      <c r="H42" s="12"/>
      <c r="I42" s="12"/>
      <c r="J42" s="12" t="str">
        <f>IFERROR(VLOOKUP('情報提供書 (がん)'!A36,聞き取りシートDB!A:E,3,FALSE),"(　　　　　　　　　　　　　　　　　　　　　　　　　　)")</f>
        <v>(　　　　　　　　　　　　　　　　　　　　　　　　　　)</v>
      </c>
      <c r="K42" s="12"/>
      <c r="L42" s="12"/>
      <c r="M42" s="12"/>
      <c r="N42" s="12"/>
      <c r="O42" s="12"/>
      <c r="P42" s="12"/>
      <c r="Q42" s="12"/>
      <c r="R42" s="12"/>
      <c r="S42" s="12"/>
      <c r="T42" s="12"/>
      <c r="U42" s="12"/>
      <c r="V42" s="12"/>
      <c r="W42" s="12"/>
      <c r="X42" s="12"/>
      <c r="Y42" s="12"/>
      <c r="Z42" s="12"/>
      <c r="AA42" s="12"/>
      <c r="AB42" s="12"/>
      <c r="AG42" s="45" t="b">
        <v>0</v>
      </c>
      <c r="AI42" s="45" t="b">
        <v>0</v>
      </c>
      <c r="AL42" s="45" t="b">
        <v>0</v>
      </c>
    </row>
    <row r="43" spans="1:38">
      <c r="A43" s="12"/>
      <c r="B43" s="12"/>
      <c r="C43" s="12"/>
      <c r="D43" s="12"/>
      <c r="E43" s="12"/>
      <c r="F43" s="12"/>
      <c r="G43" s="12"/>
      <c r="H43" s="12"/>
      <c r="I43" s="12"/>
      <c r="J43" s="12" t="str">
        <f>IFERROR(VLOOKUP('情報提供書 (がん)'!A36,聞き取りシートDB!A:E,4,FALSE),"(　　　　　　　　　　　　　　　　　　　　　　　　　　)")</f>
        <v>(　　　　　　　　　　　　　　　　　　　　　　　　　　)</v>
      </c>
      <c r="K43" s="12"/>
      <c r="L43" s="12"/>
      <c r="M43" s="12"/>
      <c r="N43" s="12"/>
      <c r="O43" s="12"/>
      <c r="P43" s="12"/>
      <c r="Q43" s="12"/>
      <c r="R43" s="12"/>
      <c r="S43" s="12"/>
      <c r="T43" s="12"/>
      <c r="U43" s="12"/>
      <c r="V43" s="12"/>
      <c r="W43" s="12"/>
      <c r="X43" s="12"/>
      <c r="Y43" s="12"/>
      <c r="Z43" s="12"/>
      <c r="AA43" s="12"/>
      <c r="AB43" s="12"/>
      <c r="AL43" s="45" t="b">
        <v>0</v>
      </c>
    </row>
    <row r="44" spans="1:38">
      <c r="A44" s="12"/>
      <c r="B44" s="12"/>
      <c r="C44" s="12"/>
      <c r="D44" s="12"/>
      <c r="E44" s="12"/>
      <c r="F44" s="12"/>
      <c r="G44" s="12"/>
      <c r="H44" s="12"/>
      <c r="I44" s="12"/>
      <c r="J44" s="12" t="str">
        <f>IFERROR(VLOOKUP('情報提供書 (がん)'!A36,聞き取りシートDB!A:E,5,FALSE),"(　　　　　　　　　　　　　　　　　　　　　　　　　　)")</f>
        <v>(　　　　　　　　　　　　　　　　　　　　　　　　　　)</v>
      </c>
      <c r="K44" s="12"/>
      <c r="L44" s="12"/>
      <c r="M44" s="12"/>
      <c r="N44" s="12"/>
      <c r="O44" s="12"/>
      <c r="P44" s="12"/>
      <c r="Q44" s="12"/>
      <c r="R44" s="12"/>
      <c r="S44" s="12"/>
      <c r="T44" s="12"/>
      <c r="U44" s="12"/>
      <c r="V44" s="12"/>
      <c r="W44" s="12"/>
      <c r="X44" s="12"/>
      <c r="Y44" s="12"/>
      <c r="Z44" s="12"/>
      <c r="AA44" s="12"/>
      <c r="AB44" s="12"/>
      <c r="AL44" s="45" t="b">
        <v>0</v>
      </c>
    </row>
    <row r="45" spans="1:38">
      <c r="B45" s="237" t="s">
        <v>64</v>
      </c>
      <c r="C45" s="237"/>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row>
    <row r="46" spans="1:38" ht="11.25" customHeight="1">
      <c r="A46" s="11"/>
      <c r="B46" s="11"/>
      <c r="C46" s="11"/>
      <c r="D46" s="12"/>
      <c r="E46" s="12"/>
      <c r="F46" s="12"/>
      <c r="G46" s="12"/>
      <c r="H46" s="12"/>
      <c r="I46" s="12"/>
      <c r="J46" s="13"/>
      <c r="K46" s="13"/>
      <c r="L46" s="13"/>
      <c r="M46" s="13"/>
      <c r="N46" s="13"/>
      <c r="O46" s="13"/>
      <c r="P46" s="13"/>
      <c r="Q46" s="13"/>
      <c r="R46" s="13"/>
      <c r="S46" s="13"/>
      <c r="T46" s="13"/>
      <c r="U46" s="13"/>
      <c r="V46" s="13"/>
      <c r="W46" s="13"/>
      <c r="X46" s="13"/>
      <c r="Y46" s="13"/>
      <c r="Z46" s="13"/>
      <c r="AA46" s="13"/>
      <c r="AB46" s="13"/>
    </row>
    <row r="47" spans="1:38">
      <c r="A47" s="4" t="str">
        <f>IFERROR(VLOOKUP('情報提供書 (がん)'!A37,聞き取りシートDB!A:B,2,FALSE),"◆(　　　　　　　　　　　　　　　　)")</f>
        <v>◆(　　　　　　　　　　　　　　　　)</v>
      </c>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38">
      <c r="A48" s="12"/>
      <c r="B48" s="12"/>
      <c r="C48" s="12" t="s">
        <v>60</v>
      </c>
      <c r="D48" s="12"/>
      <c r="E48" s="12"/>
      <c r="F48" s="12" t="s">
        <v>53</v>
      </c>
      <c r="G48" s="12"/>
      <c r="H48" s="12"/>
      <c r="I48" s="12"/>
      <c r="J48" s="12" t="str">
        <f>IFERROR(VLOOKUP('情報提供書 (がん)'!A37,聞き取りシートDB!A:E,3,FALSE),"(　　　　　　　　　　　　　　　　　　　　　　　　　　)")</f>
        <v>(　　　　　　　　　　　　　　　　　　　　　　　　　　)</v>
      </c>
      <c r="K48" s="12"/>
      <c r="L48" s="12"/>
      <c r="M48" s="12"/>
      <c r="N48" s="12"/>
      <c r="O48" s="12"/>
      <c r="P48" s="12"/>
      <c r="Q48" s="12"/>
      <c r="R48" s="12"/>
      <c r="S48" s="12"/>
      <c r="T48" s="12"/>
      <c r="U48" s="12"/>
      <c r="V48" s="12"/>
      <c r="W48" s="12"/>
      <c r="X48" s="12"/>
      <c r="Y48" s="12"/>
      <c r="Z48" s="12"/>
      <c r="AA48" s="12"/>
      <c r="AB48" s="12"/>
      <c r="AG48" s="45" t="b">
        <v>0</v>
      </c>
      <c r="AI48" s="45" t="b">
        <v>0</v>
      </c>
      <c r="AL48" s="45" t="b">
        <v>0</v>
      </c>
    </row>
    <row r="49" spans="1:38">
      <c r="A49" s="12"/>
      <c r="B49" s="12"/>
      <c r="C49" s="12"/>
      <c r="D49" s="12"/>
      <c r="E49" s="12"/>
      <c r="F49" s="12"/>
      <c r="G49" s="12"/>
      <c r="H49" s="12"/>
      <c r="I49" s="12"/>
      <c r="J49" s="12" t="str">
        <f>IFERROR(VLOOKUP('情報提供書 (がん)'!A37,聞き取りシートDB!A:E,4,FALSE),"(　　　　　　　　　　　　　　　　　　　　　　　　　　)")</f>
        <v>(　　　　　　　　　　　　　　　　　　　　　　　　　　)</v>
      </c>
      <c r="K49" s="12"/>
      <c r="L49" s="12"/>
      <c r="M49" s="12"/>
      <c r="N49" s="12"/>
      <c r="O49" s="12"/>
      <c r="P49" s="12"/>
      <c r="Q49" s="12"/>
      <c r="R49" s="12"/>
      <c r="S49" s="12"/>
      <c r="T49" s="12"/>
      <c r="U49" s="12"/>
      <c r="V49" s="12"/>
      <c r="W49" s="12"/>
      <c r="X49" s="12"/>
      <c r="Y49" s="12"/>
      <c r="Z49" s="12"/>
      <c r="AA49" s="12"/>
      <c r="AB49" s="12"/>
      <c r="AL49" s="45" t="b">
        <v>0</v>
      </c>
    </row>
    <row r="50" spans="1:38">
      <c r="A50" s="12"/>
      <c r="B50" s="12"/>
      <c r="C50" s="12"/>
      <c r="D50" s="12"/>
      <c r="E50" s="12"/>
      <c r="F50" s="12"/>
      <c r="G50" s="12"/>
      <c r="H50" s="12"/>
      <c r="I50" s="12"/>
      <c r="J50" s="12" t="str">
        <f>IFERROR(VLOOKUP('情報提供書 (がん)'!A37,聞き取りシートDB!A:E,5,FALSE),"(　　　　　　　　　　　　　　　　　　　　　　　　　　)")</f>
        <v>(　　　　　　　　　　　　　　　　　　　　　　　　　　)</v>
      </c>
      <c r="K50" s="12"/>
      <c r="L50" s="12"/>
      <c r="M50" s="12"/>
      <c r="N50" s="12"/>
      <c r="O50" s="12"/>
      <c r="P50" s="12"/>
      <c r="Q50" s="12"/>
      <c r="R50" s="12"/>
      <c r="S50" s="12"/>
      <c r="T50" s="12"/>
      <c r="U50" s="12"/>
      <c r="V50" s="12"/>
      <c r="W50" s="12"/>
      <c r="X50" s="12"/>
      <c r="Y50" s="12"/>
      <c r="Z50" s="12"/>
      <c r="AA50" s="12"/>
      <c r="AB50" s="12"/>
      <c r="AL50" s="45" t="b">
        <v>0</v>
      </c>
    </row>
    <row r="51" spans="1:38">
      <c r="B51" s="230" t="s">
        <v>64</v>
      </c>
      <c r="C51" s="230"/>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row>
    <row r="52" spans="1:38" ht="11.25" customHeight="1">
      <c r="A52" s="11"/>
      <c r="B52" s="11"/>
      <c r="C52" s="11"/>
      <c r="D52" s="12"/>
      <c r="E52" s="12"/>
      <c r="F52" s="12"/>
      <c r="G52" s="12"/>
      <c r="H52" s="12"/>
      <c r="I52" s="12"/>
      <c r="J52" s="13"/>
      <c r="K52" s="13"/>
      <c r="L52" s="13"/>
      <c r="M52" s="13"/>
      <c r="N52" s="13"/>
      <c r="O52" s="13"/>
      <c r="P52" s="13"/>
      <c r="Q52" s="13"/>
      <c r="R52" s="13"/>
      <c r="S52" s="13"/>
      <c r="T52" s="13"/>
      <c r="U52" s="13"/>
      <c r="V52" s="13"/>
      <c r="W52" s="13"/>
      <c r="X52" s="13"/>
      <c r="Y52" s="13"/>
      <c r="Z52" s="13"/>
      <c r="AA52" s="13"/>
      <c r="AB52" s="13"/>
    </row>
    <row r="53" spans="1:38">
      <c r="A53" s="3" t="str">
        <f>IFERROR(VLOOKUP('情報提供書 (がん)'!A38,聞き取りシートDB!A:B,2,FALSE),"◆(　　　　　　　　　　　　　　　　)")</f>
        <v>◆(　　　　　　　　　　　　　　　　)</v>
      </c>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1:38">
      <c r="A54" s="12"/>
      <c r="B54" s="12"/>
      <c r="C54" s="12" t="s">
        <v>60</v>
      </c>
      <c r="D54" s="12"/>
      <c r="E54" s="12"/>
      <c r="F54" s="12" t="s">
        <v>53</v>
      </c>
      <c r="G54" s="12"/>
      <c r="H54" s="12"/>
      <c r="I54" s="12"/>
      <c r="J54" s="12" t="str">
        <f>IFERROR(VLOOKUP('情報提供書 (がん)'!A38,聞き取りシートDB!A:E,3,FALSE),"(　　　　　　　　　　　　　　　　　　　　　　　　　　)")</f>
        <v>(　　　　　　　　　　　　　　　　　　　　　　　　　　)</v>
      </c>
      <c r="K54" s="12"/>
      <c r="L54" s="12"/>
      <c r="M54" s="12"/>
      <c r="N54" s="12"/>
      <c r="O54" s="12"/>
      <c r="P54" s="12"/>
      <c r="Q54" s="12"/>
      <c r="R54" s="12"/>
      <c r="S54" s="12"/>
      <c r="T54" s="12"/>
      <c r="U54" s="12"/>
      <c r="V54" s="12"/>
      <c r="W54" s="12"/>
      <c r="X54" s="12"/>
      <c r="Y54" s="12"/>
      <c r="Z54" s="12"/>
      <c r="AA54" s="12"/>
      <c r="AB54" s="12"/>
      <c r="AG54" s="45" t="b">
        <v>0</v>
      </c>
      <c r="AI54" s="45" t="b">
        <v>0</v>
      </c>
      <c r="AL54" s="45" t="b">
        <v>0</v>
      </c>
    </row>
    <row r="55" spans="1:38">
      <c r="A55" s="12"/>
      <c r="B55" s="12"/>
      <c r="C55" s="12"/>
      <c r="D55" s="12"/>
      <c r="E55" s="12"/>
      <c r="F55" s="12"/>
      <c r="G55" s="12"/>
      <c r="H55" s="12"/>
      <c r="I55" s="12"/>
      <c r="J55" s="12" t="str">
        <f>IFERROR(VLOOKUP('情報提供書 (がん)'!A38,聞き取りシートDB!A:E,4,FALSE),"(　　　　　　　　　　　　　　　　　　　　　　　　　　)")</f>
        <v>(　　　　　　　　　　　　　　　　　　　　　　　　　　)</v>
      </c>
      <c r="K55" s="12"/>
      <c r="L55" s="12"/>
      <c r="M55" s="12"/>
      <c r="N55" s="12"/>
      <c r="O55" s="12"/>
      <c r="P55" s="12"/>
      <c r="Q55" s="12"/>
      <c r="R55" s="12"/>
      <c r="S55" s="12"/>
      <c r="T55" s="12"/>
      <c r="U55" s="12"/>
      <c r="V55" s="12"/>
      <c r="W55" s="12"/>
      <c r="X55" s="12"/>
      <c r="Y55" s="12"/>
      <c r="Z55" s="12"/>
      <c r="AA55" s="12"/>
      <c r="AB55" s="12"/>
      <c r="AL55" s="45" t="b">
        <v>0</v>
      </c>
    </row>
    <row r="56" spans="1:38">
      <c r="A56" s="12"/>
      <c r="B56" s="12"/>
      <c r="C56" s="12"/>
      <c r="D56" s="12"/>
      <c r="E56" s="12"/>
      <c r="F56" s="12"/>
      <c r="G56" s="12"/>
      <c r="H56" s="12"/>
      <c r="I56" s="12"/>
      <c r="J56" s="12" t="str">
        <f>IFERROR(VLOOKUP('情報提供書 (がん)'!A38,聞き取りシートDB!A:E,5,FALSE),"(　　　　　　　　　　　　　　　　　　　　　　　　　　)")</f>
        <v>(　　　　　　　　　　　　　　　　　　　　　　　　　　)</v>
      </c>
      <c r="K56" s="12"/>
      <c r="L56" s="12"/>
      <c r="M56" s="12"/>
      <c r="N56" s="12"/>
      <c r="O56" s="12"/>
      <c r="P56" s="12"/>
      <c r="Q56" s="12"/>
      <c r="R56" s="12"/>
      <c r="S56" s="12"/>
      <c r="T56" s="12"/>
      <c r="U56" s="12"/>
      <c r="V56" s="12"/>
      <c r="W56" s="12"/>
      <c r="X56" s="12"/>
      <c r="Y56" s="12"/>
      <c r="Z56" s="12"/>
      <c r="AA56" s="12"/>
      <c r="AB56" s="12"/>
      <c r="AL56" s="45" t="b">
        <v>0</v>
      </c>
    </row>
    <row r="57" spans="1:38">
      <c r="B57" s="237" t="s">
        <v>64</v>
      </c>
      <c r="C57" s="237"/>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row>
    <row r="58" spans="1:38" ht="11.25" customHeight="1">
      <c r="A58" s="11"/>
      <c r="B58" s="11"/>
      <c r="C58" s="11"/>
      <c r="D58" s="12"/>
      <c r="E58" s="12"/>
      <c r="F58" s="12"/>
      <c r="G58" s="12"/>
      <c r="H58" s="12"/>
      <c r="I58" s="12"/>
      <c r="J58" s="13"/>
      <c r="K58" s="13"/>
      <c r="L58" s="13"/>
      <c r="M58" s="13"/>
      <c r="N58" s="13"/>
      <c r="O58" s="13"/>
      <c r="P58" s="13"/>
      <c r="Q58" s="13"/>
      <c r="R58" s="13"/>
      <c r="S58" s="13"/>
      <c r="T58" s="13"/>
      <c r="U58" s="13"/>
      <c r="V58" s="13"/>
      <c r="W58" s="13"/>
      <c r="X58" s="13"/>
      <c r="Y58" s="13"/>
      <c r="Z58" s="13"/>
      <c r="AA58" s="13"/>
      <c r="AB58" s="13"/>
    </row>
    <row r="59" spans="1:38">
      <c r="A59" s="4" t="str">
        <f>IFERROR(VLOOKUP('情報提供書 (がん)'!A39,聞き取りシートDB!A:B,2,FALSE),"◆(　　　　　　　　　　　　　　　　)")</f>
        <v>◆(　　　　　　　　　　　　　　　　)</v>
      </c>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38">
      <c r="A60" s="12"/>
      <c r="B60" s="12"/>
      <c r="C60" s="12" t="s">
        <v>60</v>
      </c>
      <c r="D60" s="12"/>
      <c r="E60" s="12"/>
      <c r="F60" s="12" t="s">
        <v>53</v>
      </c>
      <c r="G60" s="12"/>
      <c r="H60" s="12"/>
      <c r="I60" s="12"/>
      <c r="J60" s="12" t="str">
        <f>IFERROR(VLOOKUP('情報提供書 (がん)'!A39,聞き取りシートDB!A:E,3,FALSE),"(　　　　　　　　　　　　　　　　　　　　　　　　　　)")</f>
        <v>(　　　　　　　　　　　　　　　　　　　　　　　　　　)</v>
      </c>
      <c r="K60" s="12"/>
      <c r="L60" s="12"/>
      <c r="M60" s="12"/>
      <c r="N60" s="12"/>
      <c r="O60" s="12"/>
      <c r="P60" s="12"/>
      <c r="Q60" s="12"/>
      <c r="R60" s="12"/>
      <c r="S60" s="12"/>
      <c r="T60" s="12"/>
      <c r="U60" s="12"/>
      <c r="V60" s="12"/>
      <c r="W60" s="12"/>
      <c r="X60" s="12"/>
      <c r="Y60" s="12"/>
      <c r="Z60" s="12"/>
      <c r="AA60" s="12"/>
      <c r="AB60" s="12"/>
      <c r="AG60" s="45" t="b">
        <v>0</v>
      </c>
      <c r="AI60" s="45" t="b">
        <v>0</v>
      </c>
      <c r="AL60" s="45" t="b">
        <v>0</v>
      </c>
    </row>
    <row r="61" spans="1:38">
      <c r="A61" s="12"/>
      <c r="B61" s="12"/>
      <c r="C61" s="12"/>
      <c r="D61" s="12"/>
      <c r="E61" s="12"/>
      <c r="F61" s="12"/>
      <c r="G61" s="12"/>
      <c r="H61" s="12"/>
      <c r="I61" s="12"/>
      <c r="J61" s="12" t="str">
        <f>IFERROR(VLOOKUP('情報提供書 (がん)'!A39,聞き取りシートDB!A:E,4,FALSE),"(　　　　　　　　　　　　　　　　　　　　　　　　　　)")</f>
        <v>(　　　　　　　　　　　　　　　　　　　　　　　　　　)</v>
      </c>
      <c r="K61" s="12"/>
      <c r="L61" s="12"/>
      <c r="M61" s="12"/>
      <c r="N61" s="12"/>
      <c r="O61" s="12"/>
      <c r="P61" s="12"/>
      <c r="Q61" s="12"/>
      <c r="R61" s="12"/>
      <c r="S61" s="12"/>
      <c r="T61" s="12"/>
      <c r="U61" s="12"/>
      <c r="V61" s="12"/>
      <c r="W61" s="12"/>
      <c r="X61" s="12"/>
      <c r="Y61" s="12"/>
      <c r="Z61" s="12"/>
      <c r="AA61" s="12"/>
      <c r="AB61" s="12"/>
      <c r="AL61" s="45" t="b">
        <v>0</v>
      </c>
    </row>
    <row r="62" spans="1:38">
      <c r="A62" s="12"/>
      <c r="B62" s="12"/>
      <c r="C62" s="12"/>
      <c r="D62" s="12"/>
      <c r="E62" s="12"/>
      <c r="F62" s="12"/>
      <c r="G62" s="12"/>
      <c r="H62" s="12"/>
      <c r="I62" s="12"/>
      <c r="J62" s="12" t="str">
        <f>IFERROR(VLOOKUP('情報提供書 (がん)'!A39,聞き取りシートDB!A:E,5,FALSE),"(　　　　　　　　　　　　　　　　　　　　　　　　　　)")</f>
        <v>(　　　　　　　　　　　　　　　　　　　　　　　　　　)</v>
      </c>
      <c r="K62" s="12"/>
      <c r="L62" s="12"/>
      <c r="M62" s="12"/>
      <c r="N62" s="12"/>
      <c r="O62" s="12"/>
      <c r="P62" s="12"/>
      <c r="Q62" s="12"/>
      <c r="R62" s="12"/>
      <c r="S62" s="12"/>
      <c r="T62" s="12"/>
      <c r="U62" s="12"/>
      <c r="V62" s="12"/>
      <c r="W62" s="12"/>
      <c r="X62" s="12"/>
      <c r="Y62" s="12"/>
      <c r="Z62" s="12"/>
      <c r="AA62" s="12"/>
      <c r="AB62" s="12"/>
      <c r="AL62" s="45" t="b">
        <v>0</v>
      </c>
    </row>
    <row r="63" spans="1:38">
      <c r="B63" s="230" t="s">
        <v>64</v>
      </c>
      <c r="C63" s="230"/>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row>
    <row r="64" spans="1:38" ht="11.25" customHeight="1">
      <c r="A64" s="11"/>
      <c r="B64" s="11"/>
      <c r="C64" s="11"/>
      <c r="D64" s="12"/>
      <c r="E64" s="12"/>
      <c r="F64" s="12"/>
      <c r="G64" s="12"/>
      <c r="H64" s="12"/>
      <c r="I64" s="12"/>
      <c r="J64" s="13"/>
      <c r="K64" s="13"/>
      <c r="L64" s="13"/>
      <c r="M64" s="13"/>
      <c r="N64" s="13"/>
      <c r="O64" s="13"/>
      <c r="P64" s="13"/>
      <c r="Q64" s="13"/>
      <c r="R64" s="13"/>
      <c r="S64" s="13"/>
      <c r="T64" s="13"/>
      <c r="U64" s="13"/>
      <c r="V64" s="13"/>
      <c r="W64" s="13"/>
      <c r="X64" s="13"/>
      <c r="Y64" s="13"/>
      <c r="Z64" s="13"/>
      <c r="AA64" s="13"/>
      <c r="AB64" s="13"/>
    </row>
    <row r="65" spans="1:38">
      <c r="A65" s="3" t="str">
        <f>IFERROR(VLOOKUP('情報提供書 (がん)'!A40,聞き取りシートDB!A:B,2,FALSE),"◆(　　　　　　　　　　　　　　　　)")</f>
        <v>◆(　　　　　　　　　　　　　　　　)</v>
      </c>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38">
      <c r="A66" s="12"/>
      <c r="B66" s="12"/>
      <c r="C66" s="12" t="s">
        <v>60</v>
      </c>
      <c r="D66" s="12"/>
      <c r="E66" s="12"/>
      <c r="F66" s="12" t="s">
        <v>53</v>
      </c>
      <c r="G66" s="12"/>
      <c r="H66" s="12"/>
      <c r="I66" s="12"/>
      <c r="J66" s="12" t="str">
        <f>IFERROR(VLOOKUP('情報提供書 (がん)'!A40,聞き取りシートDB!A:E,3,FALSE),"(　　　　　　　　　　　　　　　　　　　　　　　　　　)")</f>
        <v>(　　　　　　　　　　　　　　　　　　　　　　　　　　)</v>
      </c>
      <c r="K66" s="12"/>
      <c r="L66" s="12"/>
      <c r="M66" s="12"/>
      <c r="N66" s="12"/>
      <c r="O66" s="12"/>
      <c r="P66" s="12"/>
      <c r="Q66" s="12"/>
      <c r="R66" s="12"/>
      <c r="S66" s="12"/>
      <c r="T66" s="12"/>
      <c r="U66" s="12"/>
      <c r="V66" s="12"/>
      <c r="W66" s="12"/>
      <c r="X66" s="12"/>
      <c r="Y66" s="12"/>
      <c r="Z66" s="12"/>
      <c r="AA66" s="12"/>
      <c r="AB66" s="12"/>
      <c r="AG66" s="45" t="b">
        <v>0</v>
      </c>
      <c r="AI66" s="45" t="b">
        <v>0</v>
      </c>
      <c r="AL66" s="45" t="b">
        <v>0</v>
      </c>
    </row>
    <row r="67" spans="1:38">
      <c r="A67" s="12"/>
      <c r="B67" s="12"/>
      <c r="C67" s="12"/>
      <c r="D67" s="12"/>
      <c r="E67" s="12"/>
      <c r="F67" s="12"/>
      <c r="G67" s="12"/>
      <c r="H67" s="12"/>
      <c r="I67" s="12"/>
      <c r="J67" s="12" t="str">
        <f>IFERROR(VLOOKUP('情報提供書 (がん)'!A40,聞き取りシートDB!A:E,4,FALSE),"(　　　　　　　　　　　　　　　　　　　　　　　　　　)")</f>
        <v>(　　　　　　　　　　　　　　　　　　　　　　　　　　)</v>
      </c>
      <c r="K67" s="12"/>
      <c r="L67" s="12"/>
      <c r="M67" s="12"/>
      <c r="N67" s="12"/>
      <c r="O67" s="12"/>
      <c r="P67" s="12"/>
      <c r="Q67" s="12"/>
      <c r="R67" s="12"/>
      <c r="S67" s="12"/>
      <c r="T67" s="12"/>
      <c r="U67" s="12"/>
      <c r="V67" s="12"/>
      <c r="W67" s="12"/>
      <c r="X67" s="12"/>
      <c r="Y67" s="12"/>
      <c r="Z67" s="12"/>
      <c r="AA67" s="12"/>
      <c r="AB67" s="12"/>
      <c r="AL67" s="45" t="b">
        <v>0</v>
      </c>
    </row>
    <row r="68" spans="1:38">
      <c r="A68" s="12"/>
      <c r="B68" s="12"/>
      <c r="C68" s="12"/>
      <c r="D68" s="12"/>
      <c r="E68" s="12"/>
      <c r="F68" s="12"/>
      <c r="G68" s="12"/>
      <c r="H68" s="12"/>
      <c r="I68" s="12"/>
      <c r="J68" s="12" t="str">
        <f>IFERROR(VLOOKUP('情報提供書 (がん)'!A40,聞き取りシートDB!A:E,5,FALSE),"(　　　　　　　　　　　　　　　　　　　　　　　　　　)")</f>
        <v>(　　　　　　　　　　　　　　　　　　　　　　　　　　)</v>
      </c>
      <c r="K68" s="12"/>
      <c r="L68" s="12"/>
      <c r="M68" s="12"/>
      <c r="N68" s="12"/>
      <c r="O68" s="12"/>
      <c r="P68" s="12"/>
      <c r="Q68" s="12"/>
      <c r="R68" s="12"/>
      <c r="S68" s="12"/>
      <c r="T68" s="12"/>
      <c r="U68" s="12"/>
      <c r="V68" s="12"/>
      <c r="W68" s="12"/>
      <c r="X68" s="12"/>
      <c r="Y68" s="12"/>
      <c r="Z68" s="12"/>
      <c r="AA68" s="12"/>
      <c r="AB68" s="12"/>
      <c r="AL68" s="45" t="b">
        <v>0</v>
      </c>
    </row>
    <row r="69" spans="1:38">
      <c r="B69" s="237" t="s">
        <v>64</v>
      </c>
      <c r="C69" s="237"/>
      <c r="D69" s="231"/>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row>
    <row r="70" spans="1:38" ht="11.25" customHeight="1">
      <c r="A70" s="11"/>
      <c r="B70" s="11"/>
      <c r="C70" s="11"/>
      <c r="D70" s="12"/>
      <c r="E70" s="12"/>
      <c r="F70" s="12"/>
      <c r="G70" s="12"/>
      <c r="H70" s="12"/>
      <c r="I70" s="12"/>
      <c r="J70" s="13"/>
      <c r="K70" s="13"/>
      <c r="L70" s="13"/>
      <c r="M70" s="13"/>
      <c r="N70" s="13"/>
      <c r="O70" s="13"/>
      <c r="P70" s="13"/>
      <c r="Q70" s="13"/>
      <c r="R70" s="13"/>
      <c r="S70" s="13"/>
      <c r="T70" s="13"/>
      <c r="U70" s="13"/>
      <c r="V70" s="13"/>
      <c r="W70" s="13"/>
      <c r="X70" s="13"/>
      <c r="Y70" s="13"/>
      <c r="Z70" s="13"/>
      <c r="AA70" s="13"/>
      <c r="AB70" s="13"/>
    </row>
    <row r="71" spans="1:38">
      <c r="A71" s="4" t="str">
        <f>IFERROR(VLOOKUP('情報提供書 (がん)'!A41,聞き取りシートDB!A:B,2,FALSE),"◆(　　　　　　　　　　　　　　　　)")</f>
        <v>◆(　　　　　　　　　　　　　　　　)</v>
      </c>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38">
      <c r="A72" s="12"/>
      <c r="B72" s="12"/>
      <c r="C72" s="12" t="s">
        <v>60</v>
      </c>
      <c r="D72" s="12"/>
      <c r="E72" s="12"/>
      <c r="F72" s="12" t="s">
        <v>53</v>
      </c>
      <c r="G72" s="12"/>
      <c r="H72" s="12"/>
      <c r="I72" s="12"/>
      <c r="J72" s="12" t="str">
        <f>IFERROR(VLOOKUP('情報提供書 (がん)'!A41,聞き取りシートDB!A:E,3,FALSE),"(　　　　　　　　　　　　　　　　　　　　　　　　　　)")</f>
        <v>(　　　　　　　　　　　　　　　　　　　　　　　　　　)</v>
      </c>
      <c r="K72" s="12"/>
      <c r="L72" s="12"/>
      <c r="M72" s="12"/>
      <c r="N72" s="12"/>
      <c r="O72" s="12"/>
      <c r="P72" s="12"/>
      <c r="Q72" s="12"/>
      <c r="R72" s="12"/>
      <c r="S72" s="12"/>
      <c r="T72" s="12"/>
      <c r="U72" s="12"/>
      <c r="V72" s="12"/>
      <c r="W72" s="12"/>
      <c r="X72" s="12"/>
      <c r="Y72" s="12"/>
      <c r="Z72" s="12"/>
      <c r="AA72" s="12"/>
      <c r="AB72" s="12"/>
      <c r="AG72" s="45" t="b">
        <v>0</v>
      </c>
      <c r="AI72" s="45" t="b">
        <v>0</v>
      </c>
      <c r="AL72" s="45" t="b">
        <v>0</v>
      </c>
    </row>
    <row r="73" spans="1:38">
      <c r="A73" s="12"/>
      <c r="B73" s="12"/>
      <c r="C73" s="12"/>
      <c r="D73" s="12"/>
      <c r="E73" s="12"/>
      <c r="F73" s="12"/>
      <c r="G73" s="12"/>
      <c r="H73" s="12"/>
      <c r="I73" s="12"/>
      <c r="J73" s="12" t="str">
        <f>IFERROR(VLOOKUP('情報提供書 (がん)'!A41,聞き取りシートDB!A:E,4,FALSE),"(　　　　　　　　　　　　　　　　　　　　　　　　　　)")</f>
        <v>(　　　　　　　　　　　　　　　　　　　　　　　　　　)</v>
      </c>
      <c r="K73" s="12"/>
      <c r="L73" s="12"/>
      <c r="M73" s="12"/>
      <c r="N73" s="12"/>
      <c r="O73" s="12"/>
      <c r="P73" s="12"/>
      <c r="Q73" s="12"/>
      <c r="R73" s="12"/>
      <c r="S73" s="12"/>
      <c r="T73" s="12"/>
      <c r="U73" s="12"/>
      <c r="V73" s="12"/>
      <c r="W73" s="12"/>
      <c r="X73" s="12"/>
      <c r="Y73" s="12"/>
      <c r="Z73" s="12"/>
      <c r="AA73" s="12"/>
      <c r="AB73" s="12"/>
      <c r="AL73" s="45" t="b">
        <v>0</v>
      </c>
    </row>
    <row r="74" spans="1:38">
      <c r="A74" s="12"/>
      <c r="B74" s="12"/>
      <c r="C74" s="12"/>
      <c r="D74" s="12"/>
      <c r="E74" s="12"/>
      <c r="F74" s="12"/>
      <c r="G74" s="12"/>
      <c r="H74" s="12"/>
      <c r="I74" s="12"/>
      <c r="J74" s="12" t="str">
        <f>IFERROR(VLOOKUP('情報提供書 (がん)'!A41,聞き取りシートDB!A:E,5,FALSE),"(　　　　　　　　　　　　　　　　　　　　　　　　　　)")</f>
        <v>(　　　　　　　　　　　　　　　　　　　　　　　　　　)</v>
      </c>
      <c r="K74" s="12"/>
      <c r="L74" s="12"/>
      <c r="M74" s="12"/>
      <c r="N74" s="12"/>
      <c r="O74" s="12"/>
      <c r="P74" s="12"/>
      <c r="Q74" s="12"/>
      <c r="R74" s="12"/>
      <c r="S74" s="12"/>
      <c r="T74" s="12"/>
      <c r="U74" s="12"/>
      <c r="V74" s="12"/>
      <c r="W74" s="12"/>
      <c r="X74" s="12"/>
      <c r="Y74" s="12"/>
      <c r="Z74" s="12"/>
      <c r="AA74" s="12"/>
      <c r="AB74" s="12"/>
      <c r="AL74" s="45" t="b">
        <v>0</v>
      </c>
    </row>
    <row r="75" spans="1:38">
      <c r="B75" s="230" t="s">
        <v>64</v>
      </c>
      <c r="C75" s="230"/>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row>
    <row r="76" spans="1:38" ht="11.25" customHeight="1">
      <c r="A76" s="11"/>
      <c r="B76" s="11"/>
      <c r="C76" s="11"/>
      <c r="D76" s="12"/>
      <c r="E76" s="12"/>
      <c r="F76" s="12"/>
      <c r="G76" s="12"/>
      <c r="H76" s="12"/>
      <c r="I76" s="12"/>
      <c r="J76" s="13"/>
      <c r="K76" s="13"/>
      <c r="L76" s="13"/>
      <c r="M76" s="13"/>
      <c r="N76" s="13"/>
      <c r="O76" s="13"/>
      <c r="P76" s="13"/>
      <c r="Q76" s="13"/>
      <c r="R76" s="13"/>
      <c r="S76" s="13"/>
      <c r="T76" s="13"/>
      <c r="U76" s="13"/>
      <c r="V76" s="13"/>
      <c r="W76" s="13"/>
      <c r="X76" s="13"/>
      <c r="Y76" s="13"/>
      <c r="Z76" s="13"/>
      <c r="AA76" s="13"/>
      <c r="AB76" s="13"/>
    </row>
    <row r="77" spans="1:38">
      <c r="A77" s="2" t="s">
        <v>77</v>
      </c>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38">
      <c r="A78" s="242"/>
      <c r="B78" s="243"/>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4"/>
    </row>
    <row r="79" spans="1:38">
      <c r="A79" s="245"/>
      <c r="B79" s="246"/>
      <c r="C79" s="246"/>
      <c r="D79" s="246"/>
      <c r="E79" s="246"/>
      <c r="F79" s="246"/>
      <c r="G79" s="246"/>
      <c r="H79" s="246"/>
      <c r="I79" s="246"/>
      <c r="J79" s="246"/>
      <c r="K79" s="246"/>
      <c r="L79" s="246"/>
      <c r="M79" s="246"/>
      <c r="N79" s="246"/>
      <c r="O79" s="246"/>
      <c r="P79" s="246"/>
      <c r="Q79" s="246"/>
      <c r="R79" s="246"/>
      <c r="S79" s="246"/>
      <c r="T79" s="246"/>
      <c r="U79" s="246"/>
      <c r="V79" s="246"/>
      <c r="W79" s="246"/>
      <c r="X79" s="246"/>
      <c r="Y79" s="246"/>
      <c r="Z79" s="246"/>
      <c r="AA79" s="246"/>
      <c r="AB79" s="247"/>
    </row>
    <row r="80" spans="1:38">
      <c r="A80" s="248"/>
      <c r="B80" s="249"/>
      <c r="C80" s="249"/>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50"/>
    </row>
    <row r="81" spans="1:28">
      <c r="A81" s="5" t="s">
        <v>78</v>
      </c>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spans="1:28">
      <c r="A82" s="242"/>
      <c r="B82" s="243"/>
      <c r="C82" s="243"/>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4"/>
    </row>
    <row r="83" spans="1:28">
      <c r="A83" s="245"/>
      <c r="B83" s="246"/>
      <c r="C83" s="246"/>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7"/>
    </row>
    <row r="84" spans="1:28">
      <c r="A84" s="248"/>
      <c r="B84" s="249"/>
      <c r="C84" s="249"/>
      <c r="D84" s="249"/>
      <c r="E84" s="249"/>
      <c r="F84" s="249"/>
      <c r="G84" s="249"/>
      <c r="H84" s="249"/>
      <c r="I84" s="249"/>
      <c r="J84" s="249"/>
      <c r="K84" s="249"/>
      <c r="L84" s="249"/>
      <c r="M84" s="249"/>
      <c r="N84" s="249"/>
      <c r="O84" s="249"/>
      <c r="P84" s="249"/>
      <c r="Q84" s="249"/>
      <c r="R84" s="249"/>
      <c r="S84" s="249"/>
      <c r="T84" s="249"/>
      <c r="U84" s="249"/>
      <c r="V84" s="249"/>
      <c r="W84" s="249"/>
      <c r="X84" s="249"/>
      <c r="Y84" s="249"/>
      <c r="Z84" s="249"/>
      <c r="AA84" s="249"/>
      <c r="AB84" s="250"/>
    </row>
  </sheetData>
  <sheetProtection sheet="1" selectLockedCells="1"/>
  <mergeCells count="35">
    <mergeCell ref="B63:C63"/>
    <mergeCell ref="D63:AB63"/>
    <mergeCell ref="B69:C69"/>
    <mergeCell ref="D69:AB69"/>
    <mergeCell ref="B75:C75"/>
    <mergeCell ref="D75:AB75"/>
    <mergeCell ref="B39:C39"/>
    <mergeCell ref="D39:AB39"/>
    <mergeCell ref="A78:AB80"/>
    <mergeCell ref="A82:AB84"/>
    <mergeCell ref="B21:C21"/>
    <mergeCell ref="D21:AB21"/>
    <mergeCell ref="B27:C27"/>
    <mergeCell ref="D27:AB27"/>
    <mergeCell ref="B33:C33"/>
    <mergeCell ref="D33:AB33"/>
    <mergeCell ref="B45:C45"/>
    <mergeCell ref="D45:AB45"/>
    <mergeCell ref="B51:C51"/>
    <mergeCell ref="D51:AB51"/>
    <mergeCell ref="B57:C57"/>
    <mergeCell ref="D57:AB57"/>
    <mergeCell ref="B15:C15"/>
    <mergeCell ref="D15:AB15"/>
    <mergeCell ref="L1:N1"/>
    <mergeCell ref="A2:D2"/>
    <mergeCell ref="K2:L2"/>
    <mergeCell ref="A3:C3"/>
    <mergeCell ref="A1:B1"/>
    <mergeCell ref="C1:K1"/>
    <mergeCell ref="B9:C9"/>
    <mergeCell ref="D9:AB9"/>
    <mergeCell ref="J3:AB3"/>
    <mergeCell ref="W1:AA1"/>
    <mergeCell ref="W2:AA2"/>
  </mergeCells>
  <phoneticPr fontId="1"/>
  <conditionalFormatting sqref="W1:AA1">
    <cfRule type="expression" dxfId="1" priority="19">
      <formula>AND($AP$1=TRUE,$W$1="")</formula>
    </cfRule>
  </conditionalFormatting>
  <conditionalFormatting sqref="W2:AA2">
    <cfRule type="expression" dxfId="0" priority="18">
      <formula>AND($AP$2=TRUE,$W$2="")</formula>
    </cfRule>
  </conditionalFormatting>
  <pageMargins left="0.70866141732283472" right="0.70866141732283472" top="0.74803149606299213" bottom="0.74803149606299213" header="0.31496062992125984" footer="0.31496062992125984"/>
  <pageSetup paperSize="9" scale="95" fitToHeight="0" orientation="portrait" r:id="rId1"/>
  <headerFooter>
    <oddHeader>&amp;C&amp;"-,太字"&amp;14副作用聞き取りシート</oddHeader>
  </headerFooter>
  <rowBreaks count="1" manualBreakCount="1">
    <brk id="40" max="27" man="1"/>
  </rowBreaks>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14</xdr:col>
                    <xdr:colOff>28575</xdr:colOff>
                    <xdr:row>0</xdr:row>
                    <xdr:rowOff>104775</xdr:rowOff>
                  </from>
                  <to>
                    <xdr:col>16</xdr:col>
                    <xdr:colOff>104775</xdr:colOff>
                    <xdr:row>0</xdr:row>
                    <xdr:rowOff>342900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17</xdr:col>
                    <xdr:colOff>9525</xdr:colOff>
                    <xdr:row>0</xdr:row>
                    <xdr:rowOff>104775</xdr:rowOff>
                  </from>
                  <to>
                    <xdr:col>19</xdr:col>
                    <xdr:colOff>85725</xdr:colOff>
                    <xdr:row>0</xdr:row>
                    <xdr:rowOff>342900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20</xdr:col>
                    <xdr:colOff>9525</xdr:colOff>
                    <xdr:row>0</xdr:row>
                    <xdr:rowOff>95250</xdr:rowOff>
                  </from>
                  <to>
                    <xdr:col>22</xdr:col>
                    <xdr:colOff>85725</xdr:colOff>
                    <xdr:row>0</xdr:row>
                    <xdr:rowOff>333375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12</xdr:col>
                    <xdr:colOff>9525</xdr:colOff>
                    <xdr:row>1</xdr:row>
                    <xdr:rowOff>0</xdr:rowOff>
                  </from>
                  <to>
                    <xdr:col>14</xdr:col>
                    <xdr:colOff>85725</xdr:colOff>
                    <xdr:row>2</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17</xdr:col>
                    <xdr:colOff>9525</xdr:colOff>
                    <xdr:row>1</xdr:row>
                    <xdr:rowOff>0</xdr:rowOff>
                  </from>
                  <to>
                    <xdr:col>19</xdr:col>
                    <xdr:colOff>85725</xdr:colOff>
                    <xdr:row>2</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20</xdr:col>
                    <xdr:colOff>9525</xdr:colOff>
                    <xdr:row>1</xdr:row>
                    <xdr:rowOff>0</xdr:rowOff>
                  </from>
                  <to>
                    <xdr:col>22</xdr:col>
                    <xdr:colOff>85725</xdr:colOff>
                    <xdr:row>2</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19050</xdr:colOff>
                    <xdr:row>2</xdr:row>
                    <xdr:rowOff>104775</xdr:rowOff>
                  </from>
                  <to>
                    <xdr:col>4</xdr:col>
                    <xdr:colOff>323850</xdr:colOff>
                    <xdr:row>2</xdr:row>
                    <xdr:rowOff>342900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6</xdr:col>
                    <xdr:colOff>19050</xdr:colOff>
                    <xdr:row>2</xdr:row>
                    <xdr:rowOff>104775</xdr:rowOff>
                  </from>
                  <to>
                    <xdr:col>8</xdr:col>
                    <xdr:colOff>123825</xdr:colOff>
                    <xdr:row>2</xdr:row>
                    <xdr:rowOff>342900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9525</xdr:colOff>
                    <xdr:row>5</xdr:row>
                    <xdr:rowOff>0</xdr:rowOff>
                  </from>
                  <to>
                    <xdr:col>3</xdr:col>
                    <xdr:colOff>85725</xdr:colOff>
                    <xdr:row>6</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4</xdr:col>
                    <xdr:colOff>19050</xdr:colOff>
                    <xdr:row>5</xdr:row>
                    <xdr:rowOff>0</xdr:rowOff>
                  </from>
                  <to>
                    <xdr:col>6</xdr:col>
                    <xdr:colOff>38100</xdr:colOff>
                    <xdr:row>6</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8</xdr:col>
                    <xdr:colOff>9525</xdr:colOff>
                    <xdr:row>5</xdr:row>
                    <xdr:rowOff>0</xdr:rowOff>
                  </from>
                  <to>
                    <xdr:col>10</xdr:col>
                    <xdr:colOff>114300</xdr:colOff>
                    <xdr:row>6</xdr:row>
                    <xdr:rowOff>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8</xdr:col>
                    <xdr:colOff>9525</xdr:colOff>
                    <xdr:row>6</xdr:row>
                    <xdr:rowOff>0</xdr:rowOff>
                  </from>
                  <to>
                    <xdr:col>10</xdr:col>
                    <xdr:colOff>114300</xdr:colOff>
                    <xdr:row>7</xdr:row>
                    <xdr:rowOff>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8</xdr:col>
                    <xdr:colOff>9525</xdr:colOff>
                    <xdr:row>7</xdr:row>
                    <xdr:rowOff>0</xdr:rowOff>
                  </from>
                  <to>
                    <xdr:col>10</xdr:col>
                    <xdr:colOff>114300</xdr:colOff>
                    <xdr:row>8</xdr:row>
                    <xdr:rowOff>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20</xdr:col>
                    <xdr:colOff>9525</xdr:colOff>
                    <xdr:row>1</xdr:row>
                    <xdr:rowOff>0</xdr:rowOff>
                  </from>
                  <to>
                    <xdr:col>22</xdr:col>
                    <xdr:colOff>85725</xdr:colOff>
                    <xdr:row>2</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1</xdr:col>
                    <xdr:colOff>9525</xdr:colOff>
                    <xdr:row>11</xdr:row>
                    <xdr:rowOff>0</xdr:rowOff>
                  </from>
                  <to>
                    <xdr:col>3</xdr:col>
                    <xdr:colOff>85725</xdr:colOff>
                    <xdr:row>12</xdr:row>
                    <xdr:rowOff>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4</xdr:col>
                    <xdr:colOff>19050</xdr:colOff>
                    <xdr:row>11</xdr:row>
                    <xdr:rowOff>0</xdr:rowOff>
                  </from>
                  <to>
                    <xdr:col>6</xdr:col>
                    <xdr:colOff>38100</xdr:colOff>
                    <xdr:row>12</xdr:row>
                    <xdr:rowOff>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8</xdr:col>
                    <xdr:colOff>9525</xdr:colOff>
                    <xdr:row>11</xdr:row>
                    <xdr:rowOff>0</xdr:rowOff>
                  </from>
                  <to>
                    <xdr:col>10</xdr:col>
                    <xdr:colOff>114300</xdr:colOff>
                    <xdr:row>12</xdr:row>
                    <xdr:rowOff>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8</xdr:col>
                    <xdr:colOff>9525</xdr:colOff>
                    <xdr:row>12</xdr:row>
                    <xdr:rowOff>0</xdr:rowOff>
                  </from>
                  <to>
                    <xdr:col>10</xdr:col>
                    <xdr:colOff>114300</xdr:colOff>
                    <xdr:row>13</xdr:row>
                    <xdr:rowOff>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8</xdr:col>
                    <xdr:colOff>9525</xdr:colOff>
                    <xdr:row>13</xdr:row>
                    <xdr:rowOff>0</xdr:rowOff>
                  </from>
                  <to>
                    <xdr:col>10</xdr:col>
                    <xdr:colOff>114300</xdr:colOff>
                    <xdr:row>14</xdr:row>
                    <xdr:rowOff>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xdr:col>
                    <xdr:colOff>9525</xdr:colOff>
                    <xdr:row>17</xdr:row>
                    <xdr:rowOff>0</xdr:rowOff>
                  </from>
                  <to>
                    <xdr:col>3</xdr:col>
                    <xdr:colOff>85725</xdr:colOff>
                    <xdr:row>18</xdr:row>
                    <xdr:rowOff>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4</xdr:col>
                    <xdr:colOff>19050</xdr:colOff>
                    <xdr:row>17</xdr:row>
                    <xdr:rowOff>0</xdr:rowOff>
                  </from>
                  <to>
                    <xdr:col>6</xdr:col>
                    <xdr:colOff>38100</xdr:colOff>
                    <xdr:row>18</xdr:row>
                    <xdr:rowOff>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8</xdr:col>
                    <xdr:colOff>9525</xdr:colOff>
                    <xdr:row>17</xdr:row>
                    <xdr:rowOff>0</xdr:rowOff>
                  </from>
                  <to>
                    <xdr:col>10</xdr:col>
                    <xdr:colOff>114300</xdr:colOff>
                    <xdr:row>18</xdr:row>
                    <xdr:rowOff>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8</xdr:col>
                    <xdr:colOff>9525</xdr:colOff>
                    <xdr:row>17</xdr:row>
                    <xdr:rowOff>228600</xdr:rowOff>
                  </from>
                  <to>
                    <xdr:col>10</xdr:col>
                    <xdr:colOff>114300</xdr:colOff>
                    <xdr:row>18</xdr:row>
                    <xdr:rowOff>228600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8</xdr:col>
                    <xdr:colOff>9525</xdr:colOff>
                    <xdr:row>18</xdr:row>
                    <xdr:rowOff>228600</xdr:rowOff>
                  </from>
                  <to>
                    <xdr:col>10</xdr:col>
                    <xdr:colOff>114300</xdr:colOff>
                    <xdr:row>19</xdr:row>
                    <xdr:rowOff>228600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1</xdr:col>
                    <xdr:colOff>9525</xdr:colOff>
                    <xdr:row>23</xdr:row>
                    <xdr:rowOff>0</xdr:rowOff>
                  </from>
                  <to>
                    <xdr:col>3</xdr:col>
                    <xdr:colOff>85725</xdr:colOff>
                    <xdr:row>24</xdr:row>
                    <xdr:rowOff>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4</xdr:col>
                    <xdr:colOff>0</xdr:colOff>
                    <xdr:row>23</xdr:row>
                    <xdr:rowOff>0</xdr:rowOff>
                  </from>
                  <to>
                    <xdr:col>6</xdr:col>
                    <xdr:colOff>19050</xdr:colOff>
                    <xdr:row>24</xdr:row>
                    <xdr:rowOff>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8</xdr:col>
                    <xdr:colOff>19050</xdr:colOff>
                    <xdr:row>23</xdr:row>
                    <xdr:rowOff>0</xdr:rowOff>
                  </from>
                  <to>
                    <xdr:col>10</xdr:col>
                    <xdr:colOff>123825</xdr:colOff>
                    <xdr:row>24</xdr:row>
                    <xdr:rowOff>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8</xdr:col>
                    <xdr:colOff>19050</xdr:colOff>
                    <xdr:row>24</xdr:row>
                    <xdr:rowOff>0</xdr:rowOff>
                  </from>
                  <to>
                    <xdr:col>10</xdr:col>
                    <xdr:colOff>123825</xdr:colOff>
                    <xdr:row>25</xdr:row>
                    <xdr:rowOff>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8</xdr:col>
                    <xdr:colOff>19050</xdr:colOff>
                    <xdr:row>24</xdr:row>
                    <xdr:rowOff>228600</xdr:rowOff>
                  </from>
                  <to>
                    <xdr:col>10</xdr:col>
                    <xdr:colOff>123825</xdr:colOff>
                    <xdr:row>25</xdr:row>
                    <xdr:rowOff>228600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1</xdr:col>
                    <xdr:colOff>9525</xdr:colOff>
                    <xdr:row>29</xdr:row>
                    <xdr:rowOff>0</xdr:rowOff>
                  </from>
                  <to>
                    <xdr:col>3</xdr:col>
                    <xdr:colOff>85725</xdr:colOff>
                    <xdr:row>30</xdr:row>
                    <xdr:rowOff>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4</xdr:col>
                    <xdr:colOff>9525</xdr:colOff>
                    <xdr:row>29</xdr:row>
                    <xdr:rowOff>0</xdr:rowOff>
                  </from>
                  <to>
                    <xdr:col>6</xdr:col>
                    <xdr:colOff>28575</xdr:colOff>
                    <xdr:row>30</xdr:row>
                    <xdr:rowOff>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8</xdr:col>
                    <xdr:colOff>19050</xdr:colOff>
                    <xdr:row>29</xdr:row>
                    <xdr:rowOff>0</xdr:rowOff>
                  </from>
                  <to>
                    <xdr:col>10</xdr:col>
                    <xdr:colOff>123825</xdr:colOff>
                    <xdr:row>30</xdr:row>
                    <xdr:rowOff>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8</xdr:col>
                    <xdr:colOff>19050</xdr:colOff>
                    <xdr:row>30</xdr:row>
                    <xdr:rowOff>0</xdr:rowOff>
                  </from>
                  <to>
                    <xdr:col>10</xdr:col>
                    <xdr:colOff>123825</xdr:colOff>
                    <xdr:row>31</xdr:row>
                    <xdr:rowOff>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8</xdr:col>
                    <xdr:colOff>19050</xdr:colOff>
                    <xdr:row>30</xdr:row>
                    <xdr:rowOff>228600</xdr:rowOff>
                  </from>
                  <to>
                    <xdr:col>10</xdr:col>
                    <xdr:colOff>123825</xdr:colOff>
                    <xdr:row>31</xdr:row>
                    <xdr:rowOff>228600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1</xdr:col>
                    <xdr:colOff>19050</xdr:colOff>
                    <xdr:row>35</xdr:row>
                    <xdr:rowOff>0</xdr:rowOff>
                  </from>
                  <to>
                    <xdr:col>3</xdr:col>
                    <xdr:colOff>95250</xdr:colOff>
                    <xdr:row>36</xdr:row>
                    <xdr:rowOff>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4</xdr:col>
                    <xdr:colOff>9525</xdr:colOff>
                    <xdr:row>35</xdr:row>
                    <xdr:rowOff>0</xdr:rowOff>
                  </from>
                  <to>
                    <xdr:col>6</xdr:col>
                    <xdr:colOff>28575</xdr:colOff>
                    <xdr:row>36</xdr:row>
                    <xdr:rowOff>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8</xdr:col>
                    <xdr:colOff>9525</xdr:colOff>
                    <xdr:row>35</xdr:row>
                    <xdr:rowOff>0</xdr:rowOff>
                  </from>
                  <to>
                    <xdr:col>10</xdr:col>
                    <xdr:colOff>114300</xdr:colOff>
                    <xdr:row>36</xdr:row>
                    <xdr:rowOff>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8</xdr:col>
                    <xdr:colOff>9525</xdr:colOff>
                    <xdr:row>36</xdr:row>
                    <xdr:rowOff>0</xdr:rowOff>
                  </from>
                  <to>
                    <xdr:col>10</xdr:col>
                    <xdr:colOff>114300</xdr:colOff>
                    <xdr:row>37</xdr:row>
                    <xdr:rowOff>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8</xdr:col>
                    <xdr:colOff>9525</xdr:colOff>
                    <xdr:row>36</xdr:row>
                    <xdr:rowOff>228600</xdr:rowOff>
                  </from>
                  <to>
                    <xdr:col>10</xdr:col>
                    <xdr:colOff>114300</xdr:colOff>
                    <xdr:row>37</xdr:row>
                    <xdr:rowOff>228600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1</xdr:col>
                    <xdr:colOff>9525</xdr:colOff>
                    <xdr:row>41</xdr:row>
                    <xdr:rowOff>0</xdr:rowOff>
                  </from>
                  <to>
                    <xdr:col>3</xdr:col>
                    <xdr:colOff>85725</xdr:colOff>
                    <xdr:row>42</xdr:row>
                    <xdr:rowOff>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4</xdr:col>
                    <xdr:colOff>19050</xdr:colOff>
                    <xdr:row>41</xdr:row>
                    <xdr:rowOff>0</xdr:rowOff>
                  </from>
                  <to>
                    <xdr:col>6</xdr:col>
                    <xdr:colOff>38100</xdr:colOff>
                    <xdr:row>42</xdr:row>
                    <xdr:rowOff>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8</xdr:col>
                    <xdr:colOff>9525</xdr:colOff>
                    <xdr:row>41</xdr:row>
                    <xdr:rowOff>0</xdr:rowOff>
                  </from>
                  <to>
                    <xdr:col>10</xdr:col>
                    <xdr:colOff>114300</xdr:colOff>
                    <xdr:row>42</xdr:row>
                    <xdr:rowOff>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8</xdr:col>
                    <xdr:colOff>9525</xdr:colOff>
                    <xdr:row>42</xdr:row>
                    <xdr:rowOff>0</xdr:rowOff>
                  </from>
                  <to>
                    <xdr:col>10</xdr:col>
                    <xdr:colOff>114300</xdr:colOff>
                    <xdr:row>43</xdr:row>
                    <xdr:rowOff>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8</xdr:col>
                    <xdr:colOff>9525</xdr:colOff>
                    <xdr:row>43</xdr:row>
                    <xdr:rowOff>0</xdr:rowOff>
                  </from>
                  <to>
                    <xdr:col>10</xdr:col>
                    <xdr:colOff>114300</xdr:colOff>
                    <xdr:row>44</xdr:row>
                    <xdr:rowOff>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1</xdr:col>
                    <xdr:colOff>9525</xdr:colOff>
                    <xdr:row>47</xdr:row>
                    <xdr:rowOff>0</xdr:rowOff>
                  </from>
                  <to>
                    <xdr:col>3</xdr:col>
                    <xdr:colOff>85725</xdr:colOff>
                    <xdr:row>48</xdr:row>
                    <xdr:rowOff>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4</xdr:col>
                    <xdr:colOff>19050</xdr:colOff>
                    <xdr:row>47</xdr:row>
                    <xdr:rowOff>0</xdr:rowOff>
                  </from>
                  <to>
                    <xdr:col>6</xdr:col>
                    <xdr:colOff>38100</xdr:colOff>
                    <xdr:row>48</xdr:row>
                    <xdr:rowOff>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8</xdr:col>
                    <xdr:colOff>9525</xdr:colOff>
                    <xdr:row>47</xdr:row>
                    <xdr:rowOff>0</xdr:rowOff>
                  </from>
                  <to>
                    <xdr:col>10</xdr:col>
                    <xdr:colOff>114300</xdr:colOff>
                    <xdr:row>48</xdr:row>
                    <xdr:rowOff>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8</xdr:col>
                    <xdr:colOff>9525</xdr:colOff>
                    <xdr:row>48</xdr:row>
                    <xdr:rowOff>0</xdr:rowOff>
                  </from>
                  <to>
                    <xdr:col>10</xdr:col>
                    <xdr:colOff>114300</xdr:colOff>
                    <xdr:row>49</xdr:row>
                    <xdr:rowOff>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8</xdr:col>
                    <xdr:colOff>9525</xdr:colOff>
                    <xdr:row>49</xdr:row>
                    <xdr:rowOff>0</xdr:rowOff>
                  </from>
                  <to>
                    <xdr:col>10</xdr:col>
                    <xdr:colOff>114300</xdr:colOff>
                    <xdr:row>50</xdr:row>
                    <xdr:rowOff>0</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1</xdr:col>
                    <xdr:colOff>9525</xdr:colOff>
                    <xdr:row>53</xdr:row>
                    <xdr:rowOff>0</xdr:rowOff>
                  </from>
                  <to>
                    <xdr:col>3</xdr:col>
                    <xdr:colOff>85725</xdr:colOff>
                    <xdr:row>54</xdr:row>
                    <xdr:rowOff>0</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4</xdr:col>
                    <xdr:colOff>19050</xdr:colOff>
                    <xdr:row>53</xdr:row>
                    <xdr:rowOff>0</xdr:rowOff>
                  </from>
                  <to>
                    <xdr:col>6</xdr:col>
                    <xdr:colOff>38100</xdr:colOff>
                    <xdr:row>54</xdr:row>
                    <xdr:rowOff>0</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8</xdr:col>
                    <xdr:colOff>9525</xdr:colOff>
                    <xdr:row>53</xdr:row>
                    <xdr:rowOff>0</xdr:rowOff>
                  </from>
                  <to>
                    <xdr:col>10</xdr:col>
                    <xdr:colOff>114300</xdr:colOff>
                    <xdr:row>54</xdr:row>
                    <xdr:rowOff>0</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8</xdr:col>
                    <xdr:colOff>9525</xdr:colOff>
                    <xdr:row>53</xdr:row>
                    <xdr:rowOff>228600</xdr:rowOff>
                  </from>
                  <to>
                    <xdr:col>10</xdr:col>
                    <xdr:colOff>114300</xdr:colOff>
                    <xdr:row>54</xdr:row>
                    <xdr:rowOff>228600</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8</xdr:col>
                    <xdr:colOff>9525</xdr:colOff>
                    <xdr:row>54</xdr:row>
                    <xdr:rowOff>228600</xdr:rowOff>
                  </from>
                  <to>
                    <xdr:col>10</xdr:col>
                    <xdr:colOff>114300</xdr:colOff>
                    <xdr:row>55</xdr:row>
                    <xdr:rowOff>228600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1</xdr:col>
                    <xdr:colOff>9525</xdr:colOff>
                    <xdr:row>59</xdr:row>
                    <xdr:rowOff>0</xdr:rowOff>
                  </from>
                  <to>
                    <xdr:col>3</xdr:col>
                    <xdr:colOff>85725</xdr:colOff>
                    <xdr:row>60</xdr:row>
                    <xdr:rowOff>0</xdr:rowOff>
                  </to>
                </anchor>
              </controlPr>
            </control>
          </mc:Choice>
        </mc:AlternateContent>
        <mc:AlternateContent xmlns:mc="http://schemas.openxmlformats.org/markup-compatibility/2006">
          <mc:Choice Requires="x14">
            <control shapeId="17464" r:id="rId59" name="Check Box 56">
              <controlPr defaultSize="0" autoFill="0" autoLine="0" autoPict="0">
                <anchor moveWithCells="1">
                  <from>
                    <xdr:col>4</xdr:col>
                    <xdr:colOff>0</xdr:colOff>
                    <xdr:row>59</xdr:row>
                    <xdr:rowOff>0</xdr:rowOff>
                  </from>
                  <to>
                    <xdr:col>6</xdr:col>
                    <xdr:colOff>19050</xdr:colOff>
                    <xdr:row>60</xdr:row>
                    <xdr:rowOff>0</xdr:rowOff>
                  </to>
                </anchor>
              </controlPr>
            </control>
          </mc:Choice>
        </mc:AlternateContent>
        <mc:AlternateContent xmlns:mc="http://schemas.openxmlformats.org/markup-compatibility/2006">
          <mc:Choice Requires="x14">
            <control shapeId="17465" r:id="rId60" name="Check Box 57">
              <controlPr defaultSize="0" autoFill="0" autoLine="0" autoPict="0">
                <anchor moveWithCells="1">
                  <from>
                    <xdr:col>8</xdr:col>
                    <xdr:colOff>19050</xdr:colOff>
                    <xdr:row>59</xdr:row>
                    <xdr:rowOff>0</xdr:rowOff>
                  </from>
                  <to>
                    <xdr:col>10</xdr:col>
                    <xdr:colOff>123825</xdr:colOff>
                    <xdr:row>60</xdr:row>
                    <xdr:rowOff>0</xdr:rowOff>
                  </to>
                </anchor>
              </controlPr>
            </control>
          </mc:Choice>
        </mc:AlternateContent>
        <mc:AlternateContent xmlns:mc="http://schemas.openxmlformats.org/markup-compatibility/2006">
          <mc:Choice Requires="x14">
            <control shapeId="17466" r:id="rId61" name="Check Box 58">
              <controlPr defaultSize="0" autoFill="0" autoLine="0" autoPict="0">
                <anchor moveWithCells="1">
                  <from>
                    <xdr:col>8</xdr:col>
                    <xdr:colOff>19050</xdr:colOff>
                    <xdr:row>60</xdr:row>
                    <xdr:rowOff>0</xdr:rowOff>
                  </from>
                  <to>
                    <xdr:col>10</xdr:col>
                    <xdr:colOff>123825</xdr:colOff>
                    <xdr:row>61</xdr:row>
                    <xdr:rowOff>0</xdr:rowOff>
                  </to>
                </anchor>
              </controlPr>
            </control>
          </mc:Choice>
        </mc:AlternateContent>
        <mc:AlternateContent xmlns:mc="http://schemas.openxmlformats.org/markup-compatibility/2006">
          <mc:Choice Requires="x14">
            <control shapeId="17467" r:id="rId62" name="Check Box 59">
              <controlPr defaultSize="0" autoFill="0" autoLine="0" autoPict="0">
                <anchor moveWithCells="1">
                  <from>
                    <xdr:col>8</xdr:col>
                    <xdr:colOff>19050</xdr:colOff>
                    <xdr:row>60</xdr:row>
                    <xdr:rowOff>228600</xdr:rowOff>
                  </from>
                  <to>
                    <xdr:col>10</xdr:col>
                    <xdr:colOff>123825</xdr:colOff>
                    <xdr:row>61</xdr:row>
                    <xdr:rowOff>228600</xdr:rowOff>
                  </to>
                </anchor>
              </controlPr>
            </control>
          </mc:Choice>
        </mc:AlternateContent>
        <mc:AlternateContent xmlns:mc="http://schemas.openxmlformats.org/markup-compatibility/2006">
          <mc:Choice Requires="x14">
            <control shapeId="17468" r:id="rId63" name="Check Box 60">
              <controlPr defaultSize="0" autoFill="0" autoLine="0" autoPict="0">
                <anchor moveWithCells="1">
                  <from>
                    <xdr:col>1</xdr:col>
                    <xdr:colOff>9525</xdr:colOff>
                    <xdr:row>65</xdr:row>
                    <xdr:rowOff>0</xdr:rowOff>
                  </from>
                  <to>
                    <xdr:col>3</xdr:col>
                    <xdr:colOff>85725</xdr:colOff>
                    <xdr:row>66</xdr:row>
                    <xdr:rowOff>0</xdr:rowOff>
                  </to>
                </anchor>
              </controlPr>
            </control>
          </mc:Choice>
        </mc:AlternateContent>
        <mc:AlternateContent xmlns:mc="http://schemas.openxmlformats.org/markup-compatibility/2006">
          <mc:Choice Requires="x14">
            <control shapeId="17469" r:id="rId64" name="Check Box 61">
              <controlPr defaultSize="0" autoFill="0" autoLine="0" autoPict="0">
                <anchor moveWithCells="1">
                  <from>
                    <xdr:col>4</xdr:col>
                    <xdr:colOff>9525</xdr:colOff>
                    <xdr:row>65</xdr:row>
                    <xdr:rowOff>0</xdr:rowOff>
                  </from>
                  <to>
                    <xdr:col>6</xdr:col>
                    <xdr:colOff>28575</xdr:colOff>
                    <xdr:row>66</xdr:row>
                    <xdr:rowOff>0</xdr:rowOff>
                  </to>
                </anchor>
              </controlPr>
            </control>
          </mc:Choice>
        </mc:AlternateContent>
        <mc:AlternateContent xmlns:mc="http://schemas.openxmlformats.org/markup-compatibility/2006">
          <mc:Choice Requires="x14">
            <control shapeId="17470" r:id="rId65" name="Check Box 62">
              <controlPr defaultSize="0" autoFill="0" autoLine="0" autoPict="0">
                <anchor moveWithCells="1">
                  <from>
                    <xdr:col>8</xdr:col>
                    <xdr:colOff>19050</xdr:colOff>
                    <xdr:row>65</xdr:row>
                    <xdr:rowOff>0</xdr:rowOff>
                  </from>
                  <to>
                    <xdr:col>10</xdr:col>
                    <xdr:colOff>123825</xdr:colOff>
                    <xdr:row>66</xdr:row>
                    <xdr:rowOff>0</xdr:rowOff>
                  </to>
                </anchor>
              </controlPr>
            </control>
          </mc:Choice>
        </mc:AlternateContent>
        <mc:AlternateContent xmlns:mc="http://schemas.openxmlformats.org/markup-compatibility/2006">
          <mc:Choice Requires="x14">
            <control shapeId="17471" r:id="rId66" name="Check Box 63">
              <controlPr defaultSize="0" autoFill="0" autoLine="0" autoPict="0">
                <anchor moveWithCells="1">
                  <from>
                    <xdr:col>8</xdr:col>
                    <xdr:colOff>19050</xdr:colOff>
                    <xdr:row>66</xdr:row>
                    <xdr:rowOff>0</xdr:rowOff>
                  </from>
                  <to>
                    <xdr:col>10</xdr:col>
                    <xdr:colOff>123825</xdr:colOff>
                    <xdr:row>67</xdr:row>
                    <xdr:rowOff>0</xdr:rowOff>
                  </to>
                </anchor>
              </controlPr>
            </control>
          </mc:Choice>
        </mc:AlternateContent>
        <mc:AlternateContent xmlns:mc="http://schemas.openxmlformats.org/markup-compatibility/2006">
          <mc:Choice Requires="x14">
            <control shapeId="17472" r:id="rId67" name="Check Box 64">
              <controlPr defaultSize="0" autoFill="0" autoLine="0" autoPict="0">
                <anchor moveWithCells="1">
                  <from>
                    <xdr:col>8</xdr:col>
                    <xdr:colOff>19050</xdr:colOff>
                    <xdr:row>66</xdr:row>
                    <xdr:rowOff>228600</xdr:rowOff>
                  </from>
                  <to>
                    <xdr:col>10</xdr:col>
                    <xdr:colOff>123825</xdr:colOff>
                    <xdr:row>67</xdr:row>
                    <xdr:rowOff>228600</xdr:rowOff>
                  </to>
                </anchor>
              </controlPr>
            </control>
          </mc:Choice>
        </mc:AlternateContent>
        <mc:AlternateContent xmlns:mc="http://schemas.openxmlformats.org/markup-compatibility/2006">
          <mc:Choice Requires="x14">
            <control shapeId="17473" r:id="rId68" name="Check Box 65">
              <controlPr defaultSize="0" autoFill="0" autoLine="0" autoPict="0">
                <anchor moveWithCells="1">
                  <from>
                    <xdr:col>1</xdr:col>
                    <xdr:colOff>19050</xdr:colOff>
                    <xdr:row>71</xdr:row>
                    <xdr:rowOff>0</xdr:rowOff>
                  </from>
                  <to>
                    <xdr:col>3</xdr:col>
                    <xdr:colOff>95250</xdr:colOff>
                    <xdr:row>72</xdr:row>
                    <xdr:rowOff>0</xdr:rowOff>
                  </to>
                </anchor>
              </controlPr>
            </control>
          </mc:Choice>
        </mc:AlternateContent>
        <mc:AlternateContent xmlns:mc="http://schemas.openxmlformats.org/markup-compatibility/2006">
          <mc:Choice Requires="x14">
            <control shapeId="17474" r:id="rId69" name="Check Box 66">
              <controlPr defaultSize="0" autoFill="0" autoLine="0" autoPict="0">
                <anchor moveWithCells="1">
                  <from>
                    <xdr:col>4</xdr:col>
                    <xdr:colOff>9525</xdr:colOff>
                    <xdr:row>71</xdr:row>
                    <xdr:rowOff>0</xdr:rowOff>
                  </from>
                  <to>
                    <xdr:col>6</xdr:col>
                    <xdr:colOff>28575</xdr:colOff>
                    <xdr:row>72</xdr:row>
                    <xdr:rowOff>0</xdr:rowOff>
                  </to>
                </anchor>
              </controlPr>
            </control>
          </mc:Choice>
        </mc:AlternateContent>
        <mc:AlternateContent xmlns:mc="http://schemas.openxmlformats.org/markup-compatibility/2006">
          <mc:Choice Requires="x14">
            <control shapeId="17475" r:id="rId70" name="Check Box 67">
              <controlPr defaultSize="0" autoFill="0" autoLine="0" autoPict="0">
                <anchor moveWithCells="1">
                  <from>
                    <xdr:col>8</xdr:col>
                    <xdr:colOff>9525</xdr:colOff>
                    <xdr:row>71</xdr:row>
                    <xdr:rowOff>0</xdr:rowOff>
                  </from>
                  <to>
                    <xdr:col>10</xdr:col>
                    <xdr:colOff>114300</xdr:colOff>
                    <xdr:row>72</xdr:row>
                    <xdr:rowOff>0</xdr:rowOff>
                  </to>
                </anchor>
              </controlPr>
            </control>
          </mc:Choice>
        </mc:AlternateContent>
        <mc:AlternateContent xmlns:mc="http://schemas.openxmlformats.org/markup-compatibility/2006">
          <mc:Choice Requires="x14">
            <control shapeId="17476" r:id="rId71" name="Check Box 68">
              <controlPr defaultSize="0" autoFill="0" autoLine="0" autoPict="0">
                <anchor moveWithCells="1">
                  <from>
                    <xdr:col>8</xdr:col>
                    <xdr:colOff>9525</xdr:colOff>
                    <xdr:row>72</xdr:row>
                    <xdr:rowOff>0</xdr:rowOff>
                  </from>
                  <to>
                    <xdr:col>10</xdr:col>
                    <xdr:colOff>114300</xdr:colOff>
                    <xdr:row>73</xdr:row>
                    <xdr:rowOff>0</xdr:rowOff>
                  </to>
                </anchor>
              </controlPr>
            </control>
          </mc:Choice>
        </mc:AlternateContent>
        <mc:AlternateContent xmlns:mc="http://schemas.openxmlformats.org/markup-compatibility/2006">
          <mc:Choice Requires="x14">
            <control shapeId="17477" r:id="rId72" name="Check Box 69">
              <controlPr defaultSize="0" autoFill="0" autoLine="0" autoPict="0">
                <anchor moveWithCells="1">
                  <from>
                    <xdr:col>8</xdr:col>
                    <xdr:colOff>9525</xdr:colOff>
                    <xdr:row>72</xdr:row>
                    <xdr:rowOff>228600</xdr:rowOff>
                  </from>
                  <to>
                    <xdr:col>10</xdr:col>
                    <xdr:colOff>114300</xdr:colOff>
                    <xdr:row>73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7A3FF"/>
  </sheetPr>
  <dimension ref="B1:AU69"/>
  <sheetViews>
    <sheetView workbookViewId="0">
      <selection activeCell="BF31" sqref="BF31"/>
    </sheetView>
  </sheetViews>
  <sheetFormatPr defaultRowHeight="13.5"/>
  <cols>
    <col min="1" max="100" width="1.875" style="50" customWidth="1"/>
    <col min="101" max="16384" width="9" style="50"/>
  </cols>
  <sheetData>
    <row r="1" spans="2:47" ht="12.75" customHeight="1">
      <c r="B1" s="50" t="s">
        <v>288</v>
      </c>
    </row>
    <row r="2" spans="2:47" ht="12.75" customHeight="1"/>
    <row r="3" spans="2:47" ht="12.75" customHeight="1"/>
    <row r="4" spans="2:47" ht="12.75" customHeight="1">
      <c r="D4" s="50" t="s">
        <v>272</v>
      </c>
      <c r="AA4" s="53" t="s">
        <v>285</v>
      </c>
      <c r="AB4" s="54"/>
      <c r="AC4" s="54"/>
      <c r="AD4" s="54"/>
      <c r="AE4" s="54"/>
      <c r="AF4" s="54"/>
      <c r="AG4" s="54"/>
      <c r="AH4" s="54"/>
      <c r="AI4" s="54"/>
      <c r="AJ4" s="54"/>
      <c r="AK4" s="54"/>
      <c r="AL4" s="54"/>
      <c r="AM4" s="54"/>
      <c r="AN4" s="54"/>
      <c r="AO4" s="54"/>
      <c r="AP4" s="54"/>
      <c r="AQ4" s="54"/>
      <c r="AR4" s="54"/>
      <c r="AS4" s="54"/>
      <c r="AT4" s="54"/>
      <c r="AU4" s="54"/>
    </row>
    <row r="5" spans="2:47" ht="12.75" customHeight="1">
      <c r="E5" s="50" t="s">
        <v>304</v>
      </c>
      <c r="I5" s="251"/>
      <c r="J5" s="252"/>
      <c r="K5" s="252"/>
      <c r="L5" s="252"/>
      <c r="M5" s="252"/>
      <c r="N5" s="252"/>
      <c r="O5" s="252"/>
      <c r="P5" s="252"/>
      <c r="Q5" s="252"/>
      <c r="R5" s="252"/>
      <c r="S5" s="252"/>
      <c r="T5" s="50" t="s">
        <v>275</v>
      </c>
      <c r="AA5" s="54"/>
      <c r="AB5" s="55" t="s">
        <v>286</v>
      </c>
      <c r="AC5" s="54"/>
      <c r="AD5" s="54"/>
      <c r="AE5" s="54"/>
      <c r="AF5" s="54"/>
      <c r="AG5" s="54"/>
      <c r="AH5" s="54"/>
      <c r="AI5" s="54"/>
      <c r="AJ5" s="54"/>
      <c r="AK5" s="54"/>
      <c r="AL5" s="54"/>
      <c r="AM5" s="54"/>
      <c r="AN5" s="54"/>
      <c r="AO5" s="54"/>
      <c r="AP5" s="54"/>
      <c r="AQ5" s="54"/>
      <c r="AR5" s="54"/>
      <c r="AS5" s="54"/>
      <c r="AT5" s="54"/>
      <c r="AU5" s="54"/>
    </row>
    <row r="6" spans="2:47" ht="12.75" customHeight="1">
      <c r="I6" s="78"/>
      <c r="J6" s="78"/>
      <c r="K6" s="78"/>
      <c r="L6" s="78"/>
      <c r="M6" s="78"/>
      <c r="N6" s="78"/>
      <c r="O6" s="78"/>
      <c r="P6" s="78"/>
      <c r="Q6" s="78"/>
      <c r="R6" s="78"/>
      <c r="S6" s="78"/>
      <c r="AA6" s="54"/>
      <c r="AB6" s="55" t="s">
        <v>306</v>
      </c>
      <c r="AC6" s="54"/>
      <c r="AD6" s="54"/>
      <c r="AE6" s="54"/>
      <c r="AF6" s="54"/>
      <c r="AG6" s="54"/>
      <c r="AH6" s="54"/>
      <c r="AI6" s="54"/>
      <c r="AJ6" s="54"/>
      <c r="AK6" s="54"/>
      <c r="AL6" s="54"/>
      <c r="AM6" s="54"/>
      <c r="AN6" s="54"/>
      <c r="AO6" s="54"/>
      <c r="AP6" s="54"/>
      <c r="AQ6" s="54"/>
      <c r="AR6" s="54"/>
      <c r="AS6" s="54"/>
      <c r="AT6" s="54"/>
      <c r="AU6" s="54"/>
    </row>
    <row r="7" spans="2:47" ht="12.75" customHeight="1">
      <c r="E7" s="50" t="s">
        <v>305</v>
      </c>
      <c r="G7" s="50" t="s">
        <v>274</v>
      </c>
      <c r="I7" s="253"/>
      <c r="J7" s="253"/>
      <c r="K7" s="253"/>
      <c r="L7" s="253"/>
      <c r="M7" s="253"/>
      <c r="N7" s="253"/>
      <c r="O7" s="253"/>
      <c r="P7" s="253"/>
      <c r="Q7" s="253"/>
      <c r="R7" s="253"/>
      <c r="S7" s="253"/>
      <c r="T7" s="50" t="s">
        <v>275</v>
      </c>
    </row>
    <row r="8" spans="2:47" ht="12.75" customHeight="1">
      <c r="AB8" s="77"/>
    </row>
    <row r="9" spans="2:47" ht="12.75" customHeight="1"/>
    <row r="10" spans="2:47" ht="12.75" customHeight="1">
      <c r="D10" s="50" t="s">
        <v>162</v>
      </c>
      <c r="AA10" s="59" t="s">
        <v>287</v>
      </c>
      <c r="AB10" s="60"/>
      <c r="AC10" s="60"/>
      <c r="AD10" s="60"/>
      <c r="AE10" s="60"/>
      <c r="AF10" s="60"/>
      <c r="AG10" s="60"/>
      <c r="AH10" s="60"/>
      <c r="AI10" s="60"/>
      <c r="AJ10" s="60"/>
      <c r="AK10" s="60"/>
      <c r="AL10" s="60"/>
      <c r="AM10" s="60"/>
      <c r="AN10" s="60"/>
      <c r="AO10" s="60"/>
      <c r="AP10" s="60"/>
      <c r="AQ10" s="60"/>
      <c r="AR10" s="60"/>
      <c r="AS10" s="60"/>
      <c r="AT10" s="60"/>
      <c r="AU10" s="60"/>
    </row>
    <row r="11" spans="2:47" ht="12.75" customHeight="1">
      <c r="AA11" s="60"/>
      <c r="AB11" s="61" t="s">
        <v>307</v>
      </c>
      <c r="AC11" s="60"/>
      <c r="AD11" s="60"/>
      <c r="AE11" s="60"/>
      <c r="AF11" s="60"/>
      <c r="AG11" s="60"/>
      <c r="AH11" s="60"/>
      <c r="AI11" s="60"/>
      <c r="AJ11" s="60"/>
      <c r="AK11" s="60"/>
      <c r="AL11" s="60"/>
      <c r="AM11" s="60"/>
      <c r="AN11" s="60"/>
      <c r="AO11" s="60"/>
      <c r="AP11" s="60"/>
      <c r="AQ11" s="60"/>
      <c r="AR11" s="60"/>
      <c r="AS11" s="60"/>
      <c r="AT11" s="60"/>
      <c r="AU11" s="60"/>
    </row>
    <row r="12" spans="2:47" ht="12.75" customHeight="1">
      <c r="D12" s="50" t="s">
        <v>271</v>
      </c>
      <c r="AA12" s="60"/>
      <c r="AB12" s="61"/>
      <c r="AC12" s="60"/>
      <c r="AD12" s="60"/>
      <c r="AE12" s="60"/>
      <c r="AF12" s="60"/>
      <c r="AG12" s="60"/>
      <c r="AH12" s="60"/>
      <c r="AI12" s="60"/>
      <c r="AJ12" s="60"/>
      <c r="AK12" s="60"/>
      <c r="AL12" s="60"/>
      <c r="AM12" s="60"/>
      <c r="AN12" s="60"/>
      <c r="AO12" s="60"/>
      <c r="AP12" s="60"/>
      <c r="AQ12" s="60"/>
      <c r="AR12" s="60"/>
      <c r="AS12" s="60"/>
      <c r="AT12" s="60"/>
      <c r="AU12" s="60"/>
    </row>
    <row r="13" spans="2:47" ht="12.75" customHeight="1"/>
    <row r="14" spans="2:47" ht="12.75" customHeight="1"/>
    <row r="15" spans="2:47" ht="12.75" customHeight="1">
      <c r="AA15" s="56" t="s">
        <v>290</v>
      </c>
      <c r="AB15" s="58"/>
      <c r="AC15" s="57"/>
      <c r="AD15" s="57"/>
      <c r="AE15" s="57"/>
      <c r="AF15" s="57"/>
      <c r="AG15" s="57"/>
      <c r="AH15" s="57"/>
      <c r="AI15" s="57"/>
      <c r="AJ15" s="57"/>
      <c r="AK15" s="57"/>
      <c r="AL15" s="57"/>
      <c r="AM15" s="57"/>
      <c r="AN15" s="57"/>
      <c r="AO15" s="57"/>
      <c r="AP15" s="57"/>
      <c r="AQ15" s="57"/>
      <c r="AR15" s="57"/>
      <c r="AS15" s="57"/>
      <c r="AT15" s="57"/>
      <c r="AU15" s="57"/>
    </row>
    <row r="16" spans="2:47" ht="12.75" customHeight="1">
      <c r="D16" s="50" t="s">
        <v>281</v>
      </c>
      <c r="AA16" s="57"/>
      <c r="AB16" s="58" t="s">
        <v>310</v>
      </c>
      <c r="AC16" s="57"/>
      <c r="AD16" s="57"/>
      <c r="AE16" s="57"/>
      <c r="AF16" s="57"/>
      <c r="AG16" s="57"/>
      <c r="AH16" s="57"/>
      <c r="AI16" s="57"/>
      <c r="AJ16" s="57"/>
      <c r="AK16" s="57"/>
      <c r="AL16" s="57"/>
      <c r="AM16" s="57"/>
      <c r="AN16" s="57"/>
      <c r="AO16" s="57"/>
      <c r="AP16" s="57"/>
      <c r="AQ16" s="57"/>
      <c r="AR16" s="57"/>
      <c r="AS16" s="57"/>
      <c r="AT16" s="57"/>
      <c r="AU16" s="57"/>
    </row>
    <row r="17" spans="4:47" ht="12.75" customHeight="1">
      <c r="AA17" s="56" t="s">
        <v>291</v>
      </c>
      <c r="AB17" s="57"/>
      <c r="AC17" s="57"/>
      <c r="AD17" s="57"/>
      <c r="AE17" s="57"/>
      <c r="AF17" s="57"/>
      <c r="AG17" s="57"/>
      <c r="AH17" s="57"/>
      <c r="AI17" s="57"/>
      <c r="AJ17" s="57"/>
      <c r="AK17" s="57"/>
      <c r="AL17" s="57"/>
      <c r="AM17" s="57"/>
      <c r="AN17" s="57"/>
      <c r="AO17" s="57"/>
      <c r="AP17" s="57"/>
      <c r="AQ17" s="57"/>
      <c r="AR17" s="57"/>
      <c r="AS17" s="57"/>
      <c r="AT17" s="57"/>
      <c r="AU17" s="57"/>
    </row>
    <row r="18" spans="4:47" ht="12.75" customHeight="1">
      <c r="D18" s="50" t="s">
        <v>277</v>
      </c>
      <c r="AA18" s="57"/>
      <c r="AB18" s="58" t="s">
        <v>308</v>
      </c>
      <c r="AC18" s="57"/>
      <c r="AD18" s="57"/>
      <c r="AE18" s="57"/>
      <c r="AF18" s="57"/>
      <c r="AG18" s="57"/>
      <c r="AH18" s="57"/>
      <c r="AI18" s="57"/>
      <c r="AJ18" s="57"/>
      <c r="AK18" s="57"/>
      <c r="AL18" s="57"/>
      <c r="AM18" s="57"/>
      <c r="AN18" s="57"/>
      <c r="AO18" s="57"/>
      <c r="AP18" s="57"/>
      <c r="AQ18" s="57"/>
      <c r="AR18" s="57"/>
      <c r="AS18" s="57"/>
      <c r="AT18" s="57"/>
      <c r="AU18" s="57"/>
    </row>
    <row r="19" spans="4:47" ht="12.75" customHeight="1">
      <c r="D19" s="52" t="s">
        <v>276</v>
      </c>
      <c r="AA19" s="56" t="s">
        <v>292</v>
      </c>
      <c r="AB19" s="57"/>
      <c r="AC19" s="57"/>
      <c r="AD19" s="57"/>
      <c r="AE19" s="57"/>
      <c r="AF19" s="57"/>
      <c r="AG19" s="57"/>
      <c r="AH19" s="57"/>
      <c r="AI19" s="57"/>
      <c r="AJ19" s="57"/>
      <c r="AK19" s="57"/>
      <c r="AL19" s="57"/>
      <c r="AM19" s="57"/>
      <c r="AN19" s="57"/>
      <c r="AO19" s="57"/>
      <c r="AP19" s="57"/>
      <c r="AQ19" s="57"/>
      <c r="AR19" s="57"/>
      <c r="AS19" s="57"/>
      <c r="AT19" s="57"/>
      <c r="AU19" s="57"/>
    </row>
    <row r="20" spans="4:47" ht="12.75" customHeight="1">
      <c r="D20" s="52"/>
      <c r="AA20" s="57"/>
      <c r="AB20" s="58" t="s">
        <v>309</v>
      </c>
      <c r="AC20" s="57"/>
      <c r="AD20" s="57"/>
      <c r="AE20" s="57"/>
      <c r="AF20" s="57"/>
      <c r="AG20" s="57"/>
      <c r="AH20" s="57"/>
      <c r="AI20" s="57"/>
      <c r="AJ20" s="57"/>
      <c r="AK20" s="57"/>
      <c r="AL20" s="57"/>
      <c r="AM20" s="57"/>
      <c r="AN20" s="57"/>
      <c r="AO20" s="57"/>
      <c r="AP20" s="57"/>
      <c r="AQ20" s="57"/>
      <c r="AR20" s="57"/>
      <c r="AS20" s="57"/>
      <c r="AT20" s="57"/>
      <c r="AU20" s="57"/>
    </row>
    <row r="21" spans="4:47" ht="12.75" customHeight="1"/>
    <row r="22" spans="4:47" ht="12.75" customHeight="1">
      <c r="AA22" s="62" t="s">
        <v>293</v>
      </c>
      <c r="AB22" s="63"/>
      <c r="AC22" s="63"/>
      <c r="AD22" s="63"/>
      <c r="AE22" s="63"/>
      <c r="AF22" s="63"/>
      <c r="AG22" s="63"/>
      <c r="AH22" s="63"/>
      <c r="AI22" s="63"/>
      <c r="AJ22" s="63"/>
      <c r="AK22" s="63"/>
      <c r="AL22" s="63"/>
      <c r="AM22" s="63"/>
      <c r="AN22" s="63"/>
      <c r="AO22" s="63"/>
      <c r="AP22" s="63"/>
      <c r="AQ22" s="63"/>
      <c r="AR22" s="63"/>
      <c r="AS22" s="63"/>
      <c r="AT22" s="63"/>
      <c r="AU22" s="63"/>
    </row>
    <row r="23" spans="4:47" ht="12.75" customHeight="1">
      <c r="D23" s="50" t="s">
        <v>279</v>
      </c>
      <c r="AA23" s="62"/>
      <c r="AB23" s="64" t="s">
        <v>294</v>
      </c>
      <c r="AC23" s="63"/>
      <c r="AD23" s="63"/>
      <c r="AE23" s="63"/>
      <c r="AF23" s="63"/>
      <c r="AG23" s="63"/>
      <c r="AH23" s="63"/>
      <c r="AI23" s="63"/>
      <c r="AJ23" s="63"/>
      <c r="AK23" s="63"/>
      <c r="AL23" s="63"/>
      <c r="AM23" s="63"/>
      <c r="AN23" s="63"/>
      <c r="AO23" s="63"/>
      <c r="AP23" s="63"/>
      <c r="AQ23" s="63"/>
      <c r="AR23" s="63"/>
      <c r="AS23" s="63"/>
      <c r="AT23" s="63"/>
      <c r="AU23" s="63"/>
    </row>
    <row r="24" spans="4:47" ht="12.75" customHeight="1">
      <c r="AA24" s="62"/>
      <c r="AB24" s="64" t="s">
        <v>311</v>
      </c>
      <c r="AC24" s="63"/>
      <c r="AD24" s="63"/>
      <c r="AE24" s="63"/>
      <c r="AF24" s="63"/>
      <c r="AG24" s="63"/>
      <c r="AH24" s="63"/>
      <c r="AI24" s="63"/>
      <c r="AJ24" s="63"/>
      <c r="AK24" s="63"/>
      <c r="AL24" s="63"/>
      <c r="AM24" s="63"/>
      <c r="AN24" s="63"/>
      <c r="AO24" s="63"/>
      <c r="AP24" s="63"/>
      <c r="AQ24" s="63"/>
      <c r="AR24" s="63"/>
      <c r="AS24" s="63"/>
      <c r="AT24" s="63"/>
      <c r="AU24" s="63"/>
    </row>
    <row r="25" spans="4:47" ht="12.75" customHeight="1">
      <c r="D25" s="50" t="s">
        <v>296</v>
      </c>
      <c r="AA25" s="62" t="s">
        <v>289</v>
      </c>
      <c r="AB25" s="64"/>
      <c r="AC25" s="63"/>
      <c r="AD25" s="63"/>
      <c r="AE25" s="63"/>
      <c r="AF25" s="63"/>
      <c r="AG25" s="63"/>
      <c r="AH25" s="63"/>
      <c r="AI25" s="63"/>
      <c r="AJ25" s="63"/>
      <c r="AK25" s="63"/>
      <c r="AL25" s="63"/>
      <c r="AM25" s="63"/>
      <c r="AN25" s="63"/>
      <c r="AO25" s="63"/>
      <c r="AP25" s="63"/>
      <c r="AQ25" s="63"/>
      <c r="AR25" s="63"/>
      <c r="AS25" s="63"/>
      <c r="AT25" s="63"/>
      <c r="AU25" s="63"/>
    </row>
    <row r="26" spans="4:47" ht="12.75" customHeight="1">
      <c r="AA26" s="62"/>
      <c r="AB26" s="64" t="s">
        <v>312</v>
      </c>
      <c r="AC26" s="63"/>
      <c r="AD26" s="63"/>
      <c r="AE26" s="63"/>
      <c r="AF26" s="63"/>
      <c r="AG26" s="63"/>
      <c r="AH26" s="63"/>
      <c r="AI26" s="63"/>
      <c r="AJ26" s="63"/>
      <c r="AK26" s="63"/>
      <c r="AL26" s="63"/>
      <c r="AM26" s="63"/>
      <c r="AN26" s="63"/>
      <c r="AO26" s="63"/>
      <c r="AP26" s="63"/>
      <c r="AQ26" s="63"/>
      <c r="AR26" s="63"/>
      <c r="AS26" s="63"/>
      <c r="AT26" s="63"/>
      <c r="AU26" s="63"/>
    </row>
    <row r="27" spans="4:47" ht="12.75" customHeight="1">
      <c r="AA27" s="51"/>
    </row>
    <row r="28" spans="4:47" ht="12.75" customHeight="1">
      <c r="AA28" s="51"/>
    </row>
    <row r="29" spans="4:47" ht="12.75" customHeight="1">
      <c r="D29" s="50" t="s">
        <v>139</v>
      </c>
      <c r="AA29" s="65" t="s">
        <v>295</v>
      </c>
      <c r="AB29" s="66"/>
      <c r="AC29" s="66"/>
      <c r="AD29" s="66"/>
      <c r="AE29" s="66"/>
      <c r="AF29" s="66"/>
      <c r="AG29" s="66"/>
      <c r="AH29" s="66"/>
      <c r="AI29" s="66"/>
      <c r="AJ29" s="66"/>
      <c r="AK29" s="66"/>
      <c r="AL29" s="66"/>
      <c r="AM29" s="66"/>
      <c r="AN29" s="66"/>
      <c r="AO29" s="66"/>
      <c r="AP29" s="66"/>
      <c r="AQ29" s="66"/>
      <c r="AR29" s="66"/>
      <c r="AS29" s="66"/>
      <c r="AT29" s="66"/>
      <c r="AU29" s="66"/>
    </row>
    <row r="30" spans="4:47" ht="12.75" customHeight="1">
      <c r="AA30" s="66"/>
      <c r="AB30" s="67" t="s">
        <v>313</v>
      </c>
      <c r="AC30" s="66"/>
      <c r="AD30" s="66"/>
      <c r="AE30" s="66"/>
      <c r="AF30" s="66"/>
      <c r="AG30" s="66"/>
      <c r="AH30" s="66"/>
      <c r="AI30" s="66"/>
      <c r="AJ30" s="66"/>
      <c r="AK30" s="66"/>
      <c r="AL30" s="66"/>
      <c r="AM30" s="66"/>
      <c r="AN30" s="66"/>
      <c r="AO30" s="66"/>
      <c r="AP30" s="66"/>
      <c r="AQ30" s="66"/>
      <c r="AR30" s="66"/>
      <c r="AS30" s="66"/>
      <c r="AT30" s="66"/>
      <c r="AU30" s="66"/>
    </row>
    <row r="31" spans="4:47" ht="12.75" customHeight="1">
      <c r="D31" s="50" t="s">
        <v>22</v>
      </c>
      <c r="AA31" s="66"/>
      <c r="AB31" s="67"/>
      <c r="AC31" s="66"/>
      <c r="AD31" s="66"/>
      <c r="AE31" s="66"/>
      <c r="AF31" s="66"/>
      <c r="AG31" s="66"/>
      <c r="AH31" s="66"/>
      <c r="AI31" s="66"/>
      <c r="AJ31" s="66"/>
      <c r="AK31" s="66"/>
      <c r="AL31" s="66"/>
      <c r="AM31" s="66"/>
      <c r="AN31" s="66"/>
      <c r="AO31" s="66"/>
      <c r="AP31" s="66"/>
      <c r="AQ31" s="66"/>
      <c r="AR31" s="66"/>
      <c r="AS31" s="66"/>
      <c r="AT31" s="66"/>
      <c r="AU31" s="66"/>
    </row>
    <row r="32" spans="4:47" ht="12.75" customHeight="1"/>
    <row r="33" spans="4:47" ht="12.75" customHeight="1"/>
    <row r="34" spans="4:47" ht="12.75" customHeight="1">
      <c r="D34" s="50" t="s">
        <v>282</v>
      </c>
      <c r="AA34" s="68" t="s">
        <v>297</v>
      </c>
      <c r="AB34" s="69"/>
      <c r="AC34" s="69"/>
      <c r="AD34" s="69"/>
      <c r="AE34" s="69"/>
      <c r="AF34" s="69"/>
      <c r="AG34" s="69"/>
      <c r="AH34" s="69"/>
      <c r="AI34" s="69"/>
      <c r="AJ34" s="69"/>
      <c r="AK34" s="69"/>
      <c r="AL34" s="69"/>
      <c r="AM34" s="69"/>
      <c r="AN34" s="69"/>
      <c r="AO34" s="69"/>
      <c r="AP34" s="69"/>
      <c r="AQ34" s="69"/>
      <c r="AR34" s="69"/>
      <c r="AS34" s="69"/>
      <c r="AT34" s="69"/>
      <c r="AU34" s="69"/>
    </row>
    <row r="35" spans="4:47" ht="12.75" customHeight="1">
      <c r="AA35" s="68"/>
      <c r="AB35" s="70" t="s">
        <v>314</v>
      </c>
      <c r="AC35" s="69"/>
      <c r="AD35" s="69"/>
      <c r="AE35" s="69"/>
      <c r="AF35" s="69"/>
      <c r="AG35" s="69"/>
      <c r="AH35" s="69"/>
      <c r="AI35" s="69"/>
      <c r="AJ35" s="69"/>
      <c r="AK35" s="69"/>
      <c r="AL35" s="69"/>
      <c r="AM35" s="69"/>
      <c r="AN35" s="69"/>
      <c r="AO35" s="69"/>
      <c r="AP35" s="69"/>
      <c r="AQ35" s="69"/>
      <c r="AR35" s="69"/>
      <c r="AS35" s="69"/>
      <c r="AT35" s="69"/>
      <c r="AU35" s="69"/>
    </row>
    <row r="36" spans="4:47" ht="12.75" customHeight="1">
      <c r="D36" s="50" t="s">
        <v>283</v>
      </c>
      <c r="AA36" s="69"/>
      <c r="AB36" s="69"/>
      <c r="AC36" s="69"/>
      <c r="AD36" s="69"/>
      <c r="AE36" s="69"/>
      <c r="AF36" s="69"/>
      <c r="AG36" s="69"/>
      <c r="AH36" s="69"/>
      <c r="AI36" s="69"/>
      <c r="AJ36" s="69"/>
      <c r="AK36" s="69"/>
      <c r="AL36" s="69"/>
      <c r="AM36" s="69"/>
      <c r="AN36" s="69"/>
      <c r="AO36" s="69"/>
      <c r="AP36" s="69"/>
      <c r="AQ36" s="69"/>
      <c r="AR36" s="69"/>
      <c r="AS36" s="69"/>
      <c r="AT36" s="69"/>
      <c r="AU36" s="69"/>
    </row>
    <row r="37" spans="4:47" ht="12.75" customHeight="1"/>
    <row r="38" spans="4:47" ht="12.75" customHeight="1"/>
    <row r="39" spans="4:47" ht="12.75" customHeight="1">
      <c r="D39" s="50" t="s">
        <v>266</v>
      </c>
      <c r="AA39" s="71" t="s">
        <v>298</v>
      </c>
      <c r="AB39" s="72"/>
      <c r="AC39" s="72"/>
      <c r="AD39" s="72"/>
      <c r="AE39" s="72"/>
      <c r="AF39" s="72"/>
      <c r="AG39" s="72"/>
      <c r="AH39" s="72"/>
      <c r="AI39" s="72"/>
      <c r="AJ39" s="72"/>
      <c r="AK39" s="72"/>
      <c r="AL39" s="72"/>
      <c r="AM39" s="72"/>
      <c r="AN39" s="72"/>
      <c r="AO39" s="72"/>
      <c r="AP39" s="72"/>
      <c r="AQ39" s="72"/>
      <c r="AR39" s="72"/>
      <c r="AS39" s="72"/>
      <c r="AT39" s="72"/>
      <c r="AU39" s="72"/>
    </row>
    <row r="40" spans="4:47" ht="12.75" customHeight="1">
      <c r="D40" s="52" t="s">
        <v>300</v>
      </c>
      <c r="AA40" s="72"/>
      <c r="AB40" s="73" t="s">
        <v>315</v>
      </c>
      <c r="AC40" s="72"/>
      <c r="AD40" s="72"/>
      <c r="AE40" s="72"/>
      <c r="AF40" s="72"/>
      <c r="AG40" s="72"/>
      <c r="AH40" s="72"/>
      <c r="AI40" s="72"/>
      <c r="AJ40" s="72"/>
      <c r="AK40" s="72"/>
      <c r="AL40" s="72"/>
      <c r="AM40" s="72"/>
      <c r="AN40" s="72"/>
      <c r="AO40" s="72"/>
      <c r="AP40" s="72"/>
      <c r="AQ40" s="72"/>
      <c r="AR40" s="72"/>
      <c r="AS40" s="72"/>
      <c r="AT40" s="72"/>
      <c r="AU40" s="72"/>
    </row>
    <row r="41" spans="4:47" ht="12.75" customHeight="1">
      <c r="D41" s="52"/>
      <c r="AA41" s="71" t="s">
        <v>299</v>
      </c>
      <c r="AB41" s="72"/>
      <c r="AC41" s="72"/>
      <c r="AD41" s="72"/>
      <c r="AE41" s="72"/>
      <c r="AF41" s="72"/>
      <c r="AG41" s="72"/>
      <c r="AH41" s="72"/>
      <c r="AI41" s="72"/>
      <c r="AJ41" s="72"/>
      <c r="AK41" s="72"/>
      <c r="AL41" s="72"/>
      <c r="AM41" s="72"/>
      <c r="AN41" s="72"/>
      <c r="AO41" s="72"/>
      <c r="AP41" s="72"/>
      <c r="AQ41" s="72"/>
      <c r="AR41" s="72"/>
      <c r="AS41" s="72"/>
      <c r="AT41" s="72"/>
      <c r="AU41" s="72"/>
    </row>
    <row r="42" spans="4:47" ht="12.75" customHeight="1"/>
    <row r="43" spans="4:47" ht="12.75" customHeight="1"/>
    <row r="44" spans="4:47" ht="12.75" customHeight="1">
      <c r="D44" s="50" t="s">
        <v>278</v>
      </c>
    </row>
    <row r="45" spans="4:47" ht="12.75" customHeight="1"/>
    <row r="46" spans="4:47" ht="12.75" customHeight="1">
      <c r="D46" s="50" t="s">
        <v>273</v>
      </c>
      <c r="AA46" s="74" t="s">
        <v>302</v>
      </c>
      <c r="AB46" s="75"/>
      <c r="AC46" s="75"/>
      <c r="AD46" s="75"/>
      <c r="AE46" s="75"/>
      <c r="AF46" s="75"/>
      <c r="AG46" s="75"/>
      <c r="AH46" s="75"/>
      <c r="AI46" s="75"/>
      <c r="AJ46" s="75"/>
      <c r="AK46" s="75"/>
      <c r="AL46" s="75"/>
      <c r="AM46" s="75"/>
      <c r="AN46" s="75"/>
      <c r="AO46" s="75"/>
      <c r="AP46" s="75"/>
      <c r="AQ46" s="75"/>
      <c r="AR46" s="75"/>
      <c r="AS46" s="75"/>
      <c r="AT46" s="75"/>
      <c r="AU46" s="75"/>
    </row>
    <row r="47" spans="4:47" ht="12.75" customHeight="1">
      <c r="AA47" s="74" t="s">
        <v>301</v>
      </c>
      <c r="AB47" s="75"/>
      <c r="AC47" s="75"/>
      <c r="AD47" s="75"/>
      <c r="AE47" s="75"/>
      <c r="AF47" s="75"/>
      <c r="AG47" s="75"/>
      <c r="AH47" s="75"/>
      <c r="AI47" s="75"/>
      <c r="AJ47" s="75"/>
      <c r="AK47" s="75"/>
      <c r="AL47" s="75"/>
      <c r="AM47" s="75"/>
      <c r="AN47" s="75"/>
      <c r="AO47" s="75"/>
      <c r="AP47" s="75"/>
      <c r="AQ47" s="75"/>
      <c r="AR47" s="75"/>
      <c r="AS47" s="75"/>
      <c r="AT47" s="75"/>
      <c r="AU47" s="75"/>
    </row>
    <row r="48" spans="4:47" ht="12.75" customHeight="1">
      <c r="D48" s="50" t="s">
        <v>284</v>
      </c>
      <c r="AA48" s="74" t="s">
        <v>303</v>
      </c>
      <c r="AB48" s="75"/>
      <c r="AC48" s="75"/>
      <c r="AD48" s="75"/>
      <c r="AE48" s="75"/>
      <c r="AF48" s="75"/>
      <c r="AG48" s="75"/>
      <c r="AH48" s="75"/>
      <c r="AI48" s="75"/>
      <c r="AJ48" s="75"/>
      <c r="AK48" s="75"/>
      <c r="AL48" s="75"/>
      <c r="AM48" s="75"/>
      <c r="AN48" s="75"/>
      <c r="AO48" s="75"/>
      <c r="AP48" s="75"/>
      <c r="AQ48" s="75"/>
      <c r="AR48" s="75"/>
      <c r="AS48" s="75"/>
      <c r="AT48" s="75"/>
      <c r="AU48" s="75"/>
    </row>
    <row r="49" spans="4:47" ht="12.75" customHeight="1">
      <c r="AA49" s="75"/>
      <c r="AB49" s="76" t="s">
        <v>316</v>
      </c>
      <c r="AC49" s="75"/>
      <c r="AD49" s="75"/>
      <c r="AE49" s="75"/>
      <c r="AF49" s="75"/>
      <c r="AG49" s="75"/>
      <c r="AH49" s="75"/>
      <c r="AI49" s="75"/>
      <c r="AJ49" s="75"/>
      <c r="AK49" s="75"/>
      <c r="AL49" s="75"/>
      <c r="AM49" s="75"/>
      <c r="AN49" s="75"/>
      <c r="AO49" s="75"/>
      <c r="AP49" s="75"/>
      <c r="AQ49" s="75"/>
      <c r="AR49" s="75"/>
      <c r="AS49" s="75"/>
      <c r="AT49" s="75"/>
      <c r="AU49" s="75"/>
    </row>
    <row r="50" spans="4:47" ht="12.75" customHeight="1">
      <c r="D50" s="50" t="s">
        <v>280</v>
      </c>
      <c r="AA50" s="75"/>
      <c r="AB50" s="76" t="s">
        <v>317</v>
      </c>
      <c r="AC50" s="75"/>
      <c r="AD50" s="75"/>
      <c r="AE50" s="75"/>
      <c r="AF50" s="75"/>
      <c r="AG50" s="75"/>
      <c r="AH50" s="75"/>
      <c r="AI50" s="75"/>
      <c r="AJ50" s="75"/>
      <c r="AK50" s="75"/>
      <c r="AL50" s="75"/>
      <c r="AM50" s="75"/>
      <c r="AN50" s="75"/>
      <c r="AO50" s="75"/>
      <c r="AP50" s="75"/>
      <c r="AQ50" s="75"/>
      <c r="AR50" s="75"/>
      <c r="AS50" s="75"/>
      <c r="AT50" s="75"/>
      <c r="AU50" s="75"/>
    </row>
    <row r="51" spans="4:47" ht="12.75" customHeight="1"/>
    <row r="52" spans="4:47" ht="12.75" customHeight="1">
      <c r="D52" s="50" t="s">
        <v>267</v>
      </c>
    </row>
    <row r="53" spans="4:47" ht="12.75" customHeight="1"/>
    <row r="54" spans="4:47" ht="12.75" customHeight="1"/>
    <row r="55" spans="4:47" ht="12.75" customHeight="1"/>
    <row r="56" spans="4:47" ht="12.75" customHeight="1">
      <c r="G56" s="50" t="s">
        <v>318</v>
      </c>
    </row>
    <row r="57" spans="4:47" ht="12.75" customHeight="1"/>
    <row r="58" spans="4:47" ht="12.75" customHeight="1"/>
    <row r="59" spans="4:47" ht="12.75" customHeight="1"/>
    <row r="60" spans="4:47" ht="12.75" customHeight="1"/>
    <row r="61" spans="4:47" ht="12.75" customHeight="1"/>
    <row r="62" spans="4:47" ht="12.75" customHeight="1"/>
    <row r="63" spans="4:47" ht="12.75" customHeight="1"/>
    <row r="64" spans="4:47" ht="12.75" customHeight="1"/>
    <row r="65" ht="12.75" customHeight="1"/>
    <row r="66" ht="12.75" customHeight="1"/>
    <row r="67" ht="12.75" customHeight="1"/>
    <row r="68" ht="12.75" customHeight="1"/>
    <row r="69" ht="12.75" customHeight="1"/>
  </sheetData>
  <mergeCells count="2">
    <mergeCell ref="I5:S5"/>
    <mergeCell ref="I7:S7"/>
  </mergeCells>
  <phoneticPr fontId="1"/>
  <pageMargins left="0.23622047244094491" right="0.23622047244094491" top="0.74803149606299213" bottom="0.74803149606299213" header="0.31496062992125984" footer="0.31496062992125984"/>
  <pageSetup paperSize="9" orientation="portrait" r:id="rId1"/>
  <headerFooter>
    <oddHeader>&amp;C&amp;"-,太字"&amp;14irAE（免疫関連有害事象）確認シート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30" r:id="rId4" name="Check Box 6">
              <controlPr defaultSize="0" autoFill="0" autoLine="0" autoPict="0">
                <anchor moveWithCells="1">
                  <from>
                    <xdr:col>1</xdr:col>
                    <xdr:colOff>95250</xdr:colOff>
                    <xdr:row>2</xdr:row>
                    <xdr:rowOff>114300</xdr:rowOff>
                  </from>
                  <to>
                    <xdr:col>6</xdr:col>
                    <xdr:colOff>0</xdr:colOff>
                    <xdr:row>4</xdr:row>
                    <xdr:rowOff>28575</xdr:rowOff>
                  </to>
                </anchor>
              </controlPr>
            </control>
          </mc:Choice>
        </mc:AlternateContent>
        <mc:AlternateContent xmlns:mc="http://schemas.openxmlformats.org/markup-compatibility/2006">
          <mc:Choice Requires="x14">
            <control shapeId="26634" r:id="rId5" name="Check Box 10">
              <controlPr defaultSize="0" autoFill="0" autoLine="0" autoPict="0">
                <anchor moveWithCells="1">
                  <from>
                    <xdr:col>1</xdr:col>
                    <xdr:colOff>114300</xdr:colOff>
                    <xdr:row>8</xdr:row>
                    <xdr:rowOff>123825</xdr:rowOff>
                  </from>
                  <to>
                    <xdr:col>6</xdr:col>
                    <xdr:colOff>19050</xdr:colOff>
                    <xdr:row>10</xdr:row>
                    <xdr:rowOff>38100</xdr:rowOff>
                  </to>
                </anchor>
              </controlPr>
            </control>
          </mc:Choice>
        </mc:AlternateContent>
        <mc:AlternateContent xmlns:mc="http://schemas.openxmlformats.org/markup-compatibility/2006">
          <mc:Choice Requires="x14">
            <control shapeId="26635" r:id="rId6" name="Check Box 11">
              <controlPr defaultSize="0" autoFill="0" autoLine="0" autoPict="0">
                <anchor moveWithCells="1">
                  <from>
                    <xdr:col>1</xdr:col>
                    <xdr:colOff>104775</xdr:colOff>
                    <xdr:row>10</xdr:row>
                    <xdr:rowOff>123825</xdr:rowOff>
                  </from>
                  <to>
                    <xdr:col>6</xdr:col>
                    <xdr:colOff>9525</xdr:colOff>
                    <xdr:row>12</xdr:row>
                    <xdr:rowOff>38100</xdr:rowOff>
                  </to>
                </anchor>
              </controlPr>
            </control>
          </mc:Choice>
        </mc:AlternateContent>
        <mc:AlternateContent xmlns:mc="http://schemas.openxmlformats.org/markup-compatibility/2006">
          <mc:Choice Requires="x14">
            <control shapeId="26637" r:id="rId7" name="Check Box 13">
              <controlPr defaultSize="0" autoFill="0" autoLine="0" autoPict="0">
                <anchor moveWithCells="1">
                  <from>
                    <xdr:col>1</xdr:col>
                    <xdr:colOff>104775</xdr:colOff>
                    <xdr:row>14</xdr:row>
                    <xdr:rowOff>123825</xdr:rowOff>
                  </from>
                  <to>
                    <xdr:col>6</xdr:col>
                    <xdr:colOff>9525</xdr:colOff>
                    <xdr:row>16</xdr:row>
                    <xdr:rowOff>38100</xdr:rowOff>
                  </to>
                </anchor>
              </controlPr>
            </control>
          </mc:Choice>
        </mc:AlternateContent>
        <mc:AlternateContent xmlns:mc="http://schemas.openxmlformats.org/markup-compatibility/2006">
          <mc:Choice Requires="x14">
            <control shapeId="26638" r:id="rId8" name="Check Box 14">
              <controlPr defaultSize="0" autoFill="0" autoLine="0" autoPict="0">
                <anchor moveWithCells="1">
                  <from>
                    <xdr:col>1</xdr:col>
                    <xdr:colOff>95250</xdr:colOff>
                    <xdr:row>16</xdr:row>
                    <xdr:rowOff>114300</xdr:rowOff>
                  </from>
                  <to>
                    <xdr:col>6</xdr:col>
                    <xdr:colOff>0</xdr:colOff>
                    <xdr:row>18</xdr:row>
                    <xdr:rowOff>28575</xdr:rowOff>
                  </to>
                </anchor>
              </controlPr>
            </control>
          </mc:Choice>
        </mc:AlternateContent>
        <mc:AlternateContent xmlns:mc="http://schemas.openxmlformats.org/markup-compatibility/2006">
          <mc:Choice Requires="x14">
            <control shapeId="26640" r:id="rId9" name="Check Box 16">
              <controlPr defaultSize="0" autoFill="0" autoLine="0" autoPict="0">
                <anchor moveWithCells="1">
                  <from>
                    <xdr:col>1</xdr:col>
                    <xdr:colOff>95250</xdr:colOff>
                    <xdr:row>21</xdr:row>
                    <xdr:rowOff>133350</xdr:rowOff>
                  </from>
                  <to>
                    <xdr:col>6</xdr:col>
                    <xdr:colOff>0</xdr:colOff>
                    <xdr:row>23</xdr:row>
                    <xdr:rowOff>47625</xdr:rowOff>
                  </to>
                </anchor>
              </controlPr>
            </control>
          </mc:Choice>
        </mc:AlternateContent>
        <mc:AlternateContent xmlns:mc="http://schemas.openxmlformats.org/markup-compatibility/2006">
          <mc:Choice Requires="x14">
            <control shapeId="26641" r:id="rId10" name="Check Box 17">
              <controlPr defaultSize="0" autoFill="0" autoLine="0" autoPict="0">
                <anchor moveWithCells="1">
                  <from>
                    <xdr:col>1</xdr:col>
                    <xdr:colOff>95250</xdr:colOff>
                    <xdr:row>23</xdr:row>
                    <xdr:rowOff>123825</xdr:rowOff>
                  </from>
                  <to>
                    <xdr:col>6</xdr:col>
                    <xdr:colOff>0</xdr:colOff>
                    <xdr:row>25</xdr:row>
                    <xdr:rowOff>38100</xdr:rowOff>
                  </to>
                </anchor>
              </controlPr>
            </control>
          </mc:Choice>
        </mc:AlternateContent>
        <mc:AlternateContent xmlns:mc="http://schemas.openxmlformats.org/markup-compatibility/2006">
          <mc:Choice Requires="x14">
            <control shapeId="26645" r:id="rId11" name="Check Box 21">
              <controlPr defaultSize="0" autoFill="0" autoLine="0" autoPict="0">
                <anchor moveWithCells="1">
                  <from>
                    <xdr:col>1</xdr:col>
                    <xdr:colOff>95250</xdr:colOff>
                    <xdr:row>27</xdr:row>
                    <xdr:rowOff>123825</xdr:rowOff>
                  </from>
                  <to>
                    <xdr:col>6</xdr:col>
                    <xdr:colOff>0</xdr:colOff>
                    <xdr:row>29</xdr:row>
                    <xdr:rowOff>38100</xdr:rowOff>
                  </to>
                </anchor>
              </controlPr>
            </control>
          </mc:Choice>
        </mc:AlternateContent>
        <mc:AlternateContent xmlns:mc="http://schemas.openxmlformats.org/markup-compatibility/2006">
          <mc:Choice Requires="x14">
            <control shapeId="26657" r:id="rId12" name="Check Box 33">
              <controlPr defaultSize="0" autoFill="0" autoLine="0" autoPict="0">
                <anchor moveWithCells="1">
                  <from>
                    <xdr:col>1</xdr:col>
                    <xdr:colOff>95250</xdr:colOff>
                    <xdr:row>29</xdr:row>
                    <xdr:rowOff>123825</xdr:rowOff>
                  </from>
                  <to>
                    <xdr:col>6</xdr:col>
                    <xdr:colOff>0</xdr:colOff>
                    <xdr:row>31</xdr:row>
                    <xdr:rowOff>38100</xdr:rowOff>
                  </to>
                </anchor>
              </controlPr>
            </control>
          </mc:Choice>
        </mc:AlternateContent>
        <mc:AlternateContent xmlns:mc="http://schemas.openxmlformats.org/markup-compatibility/2006">
          <mc:Choice Requires="x14">
            <control shapeId="26670" r:id="rId13" name="Check Box 46">
              <controlPr defaultSize="0" autoFill="0" autoLine="0" autoPict="0">
                <anchor moveWithCells="1">
                  <from>
                    <xdr:col>1</xdr:col>
                    <xdr:colOff>104775</xdr:colOff>
                    <xdr:row>42</xdr:row>
                    <xdr:rowOff>133350</xdr:rowOff>
                  </from>
                  <to>
                    <xdr:col>6</xdr:col>
                    <xdr:colOff>9525</xdr:colOff>
                    <xdr:row>44</xdr:row>
                    <xdr:rowOff>47625</xdr:rowOff>
                  </to>
                </anchor>
              </controlPr>
            </control>
          </mc:Choice>
        </mc:AlternateContent>
        <mc:AlternateContent xmlns:mc="http://schemas.openxmlformats.org/markup-compatibility/2006">
          <mc:Choice Requires="x14">
            <control shapeId="26671" r:id="rId14" name="Check Box 47">
              <controlPr defaultSize="0" autoFill="0" autoLine="0" autoPict="0">
                <anchor moveWithCells="1">
                  <from>
                    <xdr:col>1</xdr:col>
                    <xdr:colOff>104775</xdr:colOff>
                    <xdr:row>44</xdr:row>
                    <xdr:rowOff>123825</xdr:rowOff>
                  </from>
                  <to>
                    <xdr:col>6</xdr:col>
                    <xdr:colOff>9525</xdr:colOff>
                    <xdr:row>46</xdr:row>
                    <xdr:rowOff>38100</xdr:rowOff>
                  </to>
                </anchor>
              </controlPr>
            </control>
          </mc:Choice>
        </mc:AlternateContent>
        <mc:AlternateContent xmlns:mc="http://schemas.openxmlformats.org/markup-compatibility/2006">
          <mc:Choice Requires="x14">
            <control shapeId="26673" r:id="rId15" name="Check Box 49">
              <controlPr defaultSize="0" autoFill="0" autoLine="0" autoPict="0">
                <anchor moveWithCells="1">
                  <from>
                    <xdr:col>1</xdr:col>
                    <xdr:colOff>104775</xdr:colOff>
                    <xdr:row>46</xdr:row>
                    <xdr:rowOff>123825</xdr:rowOff>
                  </from>
                  <to>
                    <xdr:col>6</xdr:col>
                    <xdr:colOff>9525</xdr:colOff>
                    <xdr:row>48</xdr:row>
                    <xdr:rowOff>38100</xdr:rowOff>
                  </to>
                </anchor>
              </controlPr>
            </control>
          </mc:Choice>
        </mc:AlternateContent>
        <mc:AlternateContent xmlns:mc="http://schemas.openxmlformats.org/markup-compatibility/2006">
          <mc:Choice Requires="x14">
            <control shapeId="26674" r:id="rId16" name="Check Box 50">
              <controlPr defaultSize="0" autoFill="0" autoLine="0" autoPict="0">
                <anchor moveWithCells="1">
                  <from>
                    <xdr:col>1</xdr:col>
                    <xdr:colOff>95250</xdr:colOff>
                    <xdr:row>32</xdr:row>
                    <xdr:rowOff>133350</xdr:rowOff>
                  </from>
                  <to>
                    <xdr:col>6</xdr:col>
                    <xdr:colOff>0</xdr:colOff>
                    <xdr:row>34</xdr:row>
                    <xdr:rowOff>47625</xdr:rowOff>
                  </to>
                </anchor>
              </controlPr>
            </control>
          </mc:Choice>
        </mc:AlternateContent>
        <mc:AlternateContent xmlns:mc="http://schemas.openxmlformats.org/markup-compatibility/2006">
          <mc:Choice Requires="x14">
            <control shapeId="26676" r:id="rId17" name="Check Box 52">
              <controlPr defaultSize="0" autoFill="0" autoLine="0" autoPict="0">
                <anchor moveWithCells="1">
                  <from>
                    <xdr:col>1</xdr:col>
                    <xdr:colOff>104775</xdr:colOff>
                    <xdr:row>37</xdr:row>
                    <xdr:rowOff>123825</xdr:rowOff>
                  </from>
                  <to>
                    <xdr:col>6</xdr:col>
                    <xdr:colOff>9525</xdr:colOff>
                    <xdr:row>39</xdr:row>
                    <xdr:rowOff>38100</xdr:rowOff>
                  </to>
                </anchor>
              </controlPr>
            </control>
          </mc:Choice>
        </mc:AlternateContent>
        <mc:AlternateContent xmlns:mc="http://schemas.openxmlformats.org/markup-compatibility/2006">
          <mc:Choice Requires="x14">
            <control shapeId="26686" r:id="rId18" name="Check Box 62">
              <controlPr defaultSize="0" autoFill="0" autoLine="0" autoPict="0">
                <anchor moveWithCells="1">
                  <from>
                    <xdr:col>1</xdr:col>
                    <xdr:colOff>104775</xdr:colOff>
                    <xdr:row>34</xdr:row>
                    <xdr:rowOff>123825</xdr:rowOff>
                  </from>
                  <to>
                    <xdr:col>6</xdr:col>
                    <xdr:colOff>9525</xdr:colOff>
                    <xdr:row>36</xdr:row>
                    <xdr:rowOff>38100</xdr:rowOff>
                  </to>
                </anchor>
              </controlPr>
            </control>
          </mc:Choice>
        </mc:AlternateContent>
        <mc:AlternateContent xmlns:mc="http://schemas.openxmlformats.org/markup-compatibility/2006">
          <mc:Choice Requires="x14">
            <control shapeId="26688" r:id="rId19" name="Check Box 64">
              <controlPr defaultSize="0" autoFill="0" autoLine="0" autoPict="0">
                <anchor moveWithCells="1">
                  <from>
                    <xdr:col>1</xdr:col>
                    <xdr:colOff>114300</xdr:colOff>
                    <xdr:row>48</xdr:row>
                    <xdr:rowOff>133350</xdr:rowOff>
                  </from>
                  <to>
                    <xdr:col>6</xdr:col>
                    <xdr:colOff>19050</xdr:colOff>
                    <xdr:row>50</xdr:row>
                    <xdr:rowOff>47625</xdr:rowOff>
                  </to>
                </anchor>
              </controlPr>
            </control>
          </mc:Choice>
        </mc:AlternateContent>
        <mc:AlternateContent xmlns:mc="http://schemas.openxmlformats.org/markup-compatibility/2006">
          <mc:Choice Requires="x14">
            <control shapeId="26689" r:id="rId20" name="Check Box 65">
              <controlPr defaultSize="0" autoFill="0" autoLine="0" autoPict="0">
                <anchor moveWithCells="1">
                  <from>
                    <xdr:col>1</xdr:col>
                    <xdr:colOff>104775</xdr:colOff>
                    <xdr:row>50</xdr:row>
                    <xdr:rowOff>123825</xdr:rowOff>
                  </from>
                  <to>
                    <xdr:col>6</xdr:col>
                    <xdr:colOff>9525</xdr:colOff>
                    <xdr:row>52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115"/>
  <sheetViews>
    <sheetView zoomScale="98" zoomScaleNormal="98" workbookViewId="0">
      <pane xSplit="3" ySplit="1" topLeftCell="D2" activePane="bottomRight" state="frozen"/>
      <selection pane="topRight" activeCell="C1" sqref="C1"/>
      <selection pane="bottomLeft" activeCell="A3" sqref="A3"/>
      <selection pane="bottomRight" activeCell="F43" sqref="F43"/>
    </sheetView>
  </sheetViews>
  <sheetFormatPr defaultRowHeight="18.75"/>
  <cols>
    <col min="1" max="1" width="0" hidden="1" customWidth="1"/>
    <col min="3" max="3" width="22.25" customWidth="1"/>
    <col min="4" max="8" width="11.25" customWidth="1"/>
    <col min="9" max="13" width="11.25" hidden="1" customWidth="1"/>
    <col min="27" max="27" width="27.5" customWidth="1"/>
  </cols>
  <sheetData>
    <row r="1" spans="2:27">
      <c r="B1" t="s">
        <v>224</v>
      </c>
      <c r="C1" s="48" t="s">
        <v>222</v>
      </c>
      <c r="D1" s="38" t="s">
        <v>223</v>
      </c>
      <c r="E1" s="38"/>
      <c r="F1" s="38"/>
      <c r="G1" s="38"/>
      <c r="H1" s="38"/>
      <c r="I1" s="38"/>
      <c r="J1" s="38"/>
      <c r="K1" s="38"/>
      <c r="L1" s="38"/>
      <c r="M1" s="38"/>
      <c r="N1" s="39" t="s">
        <v>87</v>
      </c>
      <c r="O1" s="40"/>
      <c r="P1" s="40"/>
      <c r="Q1" s="40"/>
      <c r="R1" s="40"/>
      <c r="S1" s="40"/>
      <c r="T1" s="40"/>
      <c r="U1" s="40"/>
      <c r="V1" s="40"/>
      <c r="W1" s="40"/>
      <c r="X1" s="40"/>
      <c r="Y1" s="40"/>
      <c r="AA1" s="32"/>
    </row>
    <row r="2" spans="2:27">
      <c r="B2" t="s">
        <v>230</v>
      </c>
      <c r="C2" s="35" t="s">
        <v>380</v>
      </c>
      <c r="D2" s="35" t="s">
        <v>225</v>
      </c>
      <c r="E2" s="35" t="s">
        <v>241</v>
      </c>
      <c r="F2" s="35" t="s">
        <v>239</v>
      </c>
      <c r="G2" s="35"/>
      <c r="H2" s="35"/>
      <c r="I2" s="35"/>
      <c r="J2" s="35"/>
      <c r="K2" s="35"/>
      <c r="L2" s="35"/>
      <c r="M2" s="35"/>
      <c r="N2" s="36" t="s">
        <v>22</v>
      </c>
      <c r="O2" s="36" t="s">
        <v>161</v>
      </c>
      <c r="P2" s="36" t="s">
        <v>131</v>
      </c>
      <c r="Q2" s="36" t="s">
        <v>37</v>
      </c>
      <c r="R2" s="36" t="s">
        <v>139</v>
      </c>
      <c r="S2" s="36" t="s">
        <v>146</v>
      </c>
      <c r="T2" s="36" t="s">
        <v>20</v>
      </c>
      <c r="U2" s="36" t="s">
        <v>35</v>
      </c>
      <c r="V2" s="36"/>
      <c r="W2" s="36"/>
      <c r="X2" s="36"/>
      <c r="Y2" s="36"/>
    </row>
    <row r="3" spans="2:27">
      <c r="B3" t="s">
        <v>230</v>
      </c>
      <c r="C3" s="35" t="s">
        <v>379</v>
      </c>
      <c r="D3" s="35" t="s">
        <v>225</v>
      </c>
      <c r="E3" s="35" t="s">
        <v>226</v>
      </c>
      <c r="F3" s="35" t="s">
        <v>239</v>
      </c>
      <c r="G3" s="35"/>
      <c r="H3" s="35"/>
      <c r="I3" s="35"/>
      <c r="J3" s="35"/>
      <c r="K3" s="35"/>
      <c r="L3" s="35"/>
      <c r="M3" s="35"/>
      <c r="N3" s="36" t="s">
        <v>161</v>
      </c>
      <c r="O3" s="36" t="s">
        <v>131</v>
      </c>
      <c r="P3" s="36" t="s">
        <v>26</v>
      </c>
      <c r="Q3" s="36" t="s">
        <v>22</v>
      </c>
      <c r="R3" s="36" t="s">
        <v>37</v>
      </c>
      <c r="S3" s="36" t="s">
        <v>139</v>
      </c>
      <c r="T3" s="36" t="s">
        <v>20</v>
      </c>
      <c r="U3" s="36" t="s">
        <v>35</v>
      </c>
      <c r="V3" s="37"/>
      <c r="W3" s="36"/>
      <c r="X3" s="36"/>
      <c r="Y3" s="36"/>
    </row>
    <row r="4" spans="2:27">
      <c r="B4" t="s">
        <v>229</v>
      </c>
      <c r="C4" s="35" t="s">
        <v>375</v>
      </c>
      <c r="D4" s="35" t="s">
        <v>226</v>
      </c>
      <c r="E4" s="35" t="s">
        <v>225</v>
      </c>
      <c r="F4" s="35" t="s">
        <v>368</v>
      </c>
      <c r="G4" s="35"/>
      <c r="H4" s="35"/>
      <c r="I4" s="35"/>
      <c r="J4" s="35"/>
      <c r="K4" s="35"/>
      <c r="L4" s="35"/>
      <c r="M4" s="35"/>
      <c r="N4" s="36" t="s">
        <v>161</v>
      </c>
      <c r="O4" s="36" t="s">
        <v>131</v>
      </c>
      <c r="P4" s="36" t="s">
        <v>26</v>
      </c>
      <c r="Q4" s="36" t="s">
        <v>25</v>
      </c>
      <c r="R4" s="36" t="s">
        <v>40</v>
      </c>
      <c r="S4" s="36" t="s">
        <v>22</v>
      </c>
      <c r="T4" s="36" t="s">
        <v>20</v>
      </c>
      <c r="U4" s="36" t="s">
        <v>24</v>
      </c>
      <c r="V4" s="36"/>
      <c r="W4" s="36"/>
      <c r="X4" s="36"/>
      <c r="Y4" s="36"/>
    </row>
    <row r="5" spans="2:27">
      <c r="B5" t="s">
        <v>229</v>
      </c>
      <c r="C5" s="35" t="s">
        <v>376</v>
      </c>
      <c r="D5" s="35" t="s">
        <v>226</v>
      </c>
      <c r="E5" s="35" t="s">
        <v>225</v>
      </c>
      <c r="F5" s="35" t="s">
        <v>369</v>
      </c>
      <c r="G5" s="35"/>
      <c r="H5" s="35"/>
      <c r="I5" s="35"/>
      <c r="J5" s="35"/>
      <c r="K5" s="35"/>
      <c r="L5" s="35"/>
      <c r="M5" s="35"/>
      <c r="N5" s="36" t="s">
        <v>161</v>
      </c>
      <c r="O5" s="36" t="s">
        <v>131</v>
      </c>
      <c r="P5" s="36" t="s">
        <v>353</v>
      </c>
      <c r="Q5" s="36" t="s">
        <v>22</v>
      </c>
      <c r="R5" s="36" t="s">
        <v>20</v>
      </c>
      <c r="S5" s="36" t="s">
        <v>24</v>
      </c>
      <c r="T5" s="36" t="s">
        <v>35</v>
      </c>
      <c r="U5" s="36" t="s">
        <v>265</v>
      </c>
      <c r="V5" s="36"/>
      <c r="W5" s="36"/>
      <c r="X5" s="36"/>
      <c r="Y5" s="36"/>
    </row>
    <row r="6" spans="2:27">
      <c r="B6" t="s">
        <v>229</v>
      </c>
      <c r="C6" s="35" t="s">
        <v>377</v>
      </c>
      <c r="D6" s="35" t="s">
        <v>226</v>
      </c>
      <c r="E6" s="35" t="s">
        <v>225</v>
      </c>
      <c r="F6" s="35" t="s">
        <v>345</v>
      </c>
      <c r="G6" s="35"/>
      <c r="H6" s="35"/>
      <c r="I6" s="35"/>
      <c r="J6" s="35"/>
      <c r="K6" s="35"/>
      <c r="L6" s="35"/>
      <c r="M6" s="35"/>
      <c r="N6" s="36" t="s">
        <v>161</v>
      </c>
      <c r="O6" s="36" t="s">
        <v>131</v>
      </c>
      <c r="P6" s="36" t="s">
        <v>26</v>
      </c>
      <c r="Q6" s="36" t="s">
        <v>22</v>
      </c>
      <c r="R6" s="36" t="s">
        <v>20</v>
      </c>
      <c r="S6" s="36" t="s">
        <v>24</v>
      </c>
      <c r="T6" s="36" t="s">
        <v>35</v>
      </c>
      <c r="U6" s="36" t="s">
        <v>373</v>
      </c>
      <c r="V6" s="36"/>
      <c r="W6" s="36"/>
      <c r="X6" s="36"/>
      <c r="Y6" s="36"/>
    </row>
    <row r="7" spans="2:27">
      <c r="B7" t="s">
        <v>229</v>
      </c>
      <c r="C7" s="35" t="s">
        <v>378</v>
      </c>
      <c r="D7" s="35" t="s">
        <v>226</v>
      </c>
      <c r="E7" s="35" t="s">
        <v>225</v>
      </c>
      <c r="F7" s="35" t="s">
        <v>372</v>
      </c>
      <c r="G7" s="35"/>
      <c r="H7" s="35"/>
      <c r="I7" s="35"/>
      <c r="J7" s="35"/>
      <c r="K7" s="35"/>
      <c r="L7" s="35"/>
      <c r="M7" s="35"/>
      <c r="N7" s="36" t="s">
        <v>161</v>
      </c>
      <c r="O7" s="36" t="s">
        <v>131</v>
      </c>
      <c r="P7" s="36" t="s">
        <v>353</v>
      </c>
      <c r="Q7" s="36" t="s">
        <v>22</v>
      </c>
      <c r="R7" s="36" t="s">
        <v>20</v>
      </c>
      <c r="S7" s="36" t="s">
        <v>24</v>
      </c>
      <c r="T7" s="36" t="s">
        <v>35</v>
      </c>
      <c r="U7" s="36"/>
      <c r="V7" s="36"/>
      <c r="W7" s="36"/>
      <c r="X7" s="36"/>
      <c r="Y7" s="36"/>
    </row>
    <row r="8" spans="2:27">
      <c r="B8" t="s">
        <v>230</v>
      </c>
      <c r="C8" s="35" t="s">
        <v>374</v>
      </c>
      <c r="D8" s="35" t="s">
        <v>225</v>
      </c>
      <c r="E8" s="35" t="s">
        <v>226</v>
      </c>
      <c r="F8" s="35"/>
      <c r="G8" s="35"/>
      <c r="H8" s="35"/>
      <c r="I8" s="35"/>
      <c r="J8" s="35"/>
      <c r="K8" s="35"/>
      <c r="L8" s="35"/>
      <c r="M8" s="35"/>
      <c r="N8" s="36" t="s">
        <v>161</v>
      </c>
      <c r="O8" s="36" t="s">
        <v>131</v>
      </c>
      <c r="P8" s="36" t="s">
        <v>26</v>
      </c>
      <c r="Q8" s="36" t="s">
        <v>22</v>
      </c>
      <c r="R8" s="36" t="s">
        <v>20</v>
      </c>
      <c r="S8" s="36" t="s">
        <v>24</v>
      </c>
      <c r="T8" s="36" t="s">
        <v>35</v>
      </c>
      <c r="U8" s="36"/>
      <c r="V8" s="36"/>
      <c r="W8" s="36"/>
      <c r="X8" s="36"/>
      <c r="Y8" s="37"/>
    </row>
    <row r="9" spans="2:27">
      <c r="B9" t="s">
        <v>229</v>
      </c>
      <c r="C9" s="35" t="s">
        <v>374</v>
      </c>
      <c r="D9" s="35" t="s">
        <v>226</v>
      </c>
      <c r="E9" s="35" t="s">
        <v>225</v>
      </c>
      <c r="F9" s="35"/>
      <c r="G9" s="35"/>
      <c r="H9" s="35"/>
      <c r="I9" s="35"/>
      <c r="J9" s="35"/>
      <c r="K9" s="35"/>
      <c r="L9" s="35"/>
      <c r="M9" s="35"/>
      <c r="N9" s="36" t="s">
        <v>161</v>
      </c>
      <c r="O9" s="36" t="s">
        <v>131</v>
      </c>
      <c r="P9" s="36" t="s">
        <v>353</v>
      </c>
      <c r="Q9" s="36" t="s">
        <v>22</v>
      </c>
      <c r="R9" s="36" t="s">
        <v>20</v>
      </c>
      <c r="S9" s="36" t="s">
        <v>24</v>
      </c>
      <c r="T9" s="36" t="s">
        <v>35</v>
      </c>
      <c r="U9" s="36"/>
      <c r="V9" s="36"/>
      <c r="W9" s="36"/>
      <c r="X9" s="36"/>
      <c r="Y9" s="36"/>
    </row>
    <row r="10" spans="2:27">
      <c r="B10" t="s">
        <v>319</v>
      </c>
      <c r="C10" s="35" t="s">
        <v>344</v>
      </c>
      <c r="D10" s="35" t="s">
        <v>345</v>
      </c>
      <c r="E10" s="35" t="s">
        <v>337</v>
      </c>
      <c r="F10" s="35" t="s">
        <v>338</v>
      </c>
      <c r="G10" s="35"/>
      <c r="H10" s="35"/>
      <c r="I10" s="35"/>
      <c r="J10" s="35"/>
      <c r="K10" s="35"/>
      <c r="L10" s="35"/>
      <c r="M10" s="35"/>
      <c r="N10" s="36" t="s">
        <v>161</v>
      </c>
      <c r="O10" s="36" t="s">
        <v>24</v>
      </c>
      <c r="P10" s="36" t="s">
        <v>339</v>
      </c>
      <c r="Q10" s="36" t="s">
        <v>330</v>
      </c>
      <c r="R10" s="36" t="s">
        <v>340</v>
      </c>
      <c r="S10" s="36" t="s">
        <v>342</v>
      </c>
      <c r="T10" s="36" t="s">
        <v>343</v>
      </c>
      <c r="U10" s="36" t="s">
        <v>335</v>
      </c>
      <c r="V10" s="36"/>
      <c r="W10" s="36"/>
      <c r="X10" s="36"/>
      <c r="Y10" s="36"/>
    </row>
    <row r="11" spans="2:27">
      <c r="B11" t="s">
        <v>319</v>
      </c>
      <c r="C11" s="35" t="s">
        <v>336</v>
      </c>
      <c r="D11" s="35" t="s">
        <v>337</v>
      </c>
      <c r="E11" s="35" t="s">
        <v>338</v>
      </c>
      <c r="F11" s="35"/>
      <c r="G11" s="35"/>
      <c r="H11" s="35"/>
      <c r="I11" s="35"/>
      <c r="J11" s="35"/>
      <c r="K11" s="35"/>
      <c r="L11" s="35"/>
      <c r="M11" s="35"/>
      <c r="N11" s="36" t="s">
        <v>161</v>
      </c>
      <c r="O11" s="36" t="s">
        <v>24</v>
      </c>
      <c r="P11" s="36" t="s">
        <v>339</v>
      </c>
      <c r="Q11" s="36" t="s">
        <v>330</v>
      </c>
      <c r="R11" s="36" t="s">
        <v>340</v>
      </c>
      <c r="S11" s="36" t="s">
        <v>341</v>
      </c>
      <c r="T11" s="36" t="s">
        <v>342</v>
      </c>
      <c r="U11" s="36" t="s">
        <v>343</v>
      </c>
      <c r="V11" s="36"/>
      <c r="W11" s="36"/>
      <c r="X11" s="36"/>
      <c r="Y11" s="36"/>
    </row>
    <row r="12" spans="2:27">
      <c r="B12" t="s">
        <v>230</v>
      </c>
      <c r="C12" s="35" t="s">
        <v>254</v>
      </c>
      <c r="D12" s="35" t="s">
        <v>241</v>
      </c>
      <c r="E12" s="35" t="s">
        <v>255</v>
      </c>
      <c r="F12" s="35"/>
      <c r="G12" s="35"/>
      <c r="H12" s="35"/>
      <c r="I12" s="35"/>
      <c r="J12" s="35"/>
      <c r="K12" s="35"/>
      <c r="L12" s="35"/>
      <c r="M12" s="35"/>
      <c r="N12" s="36" t="s">
        <v>22</v>
      </c>
      <c r="O12" s="36" t="s">
        <v>161</v>
      </c>
      <c r="P12" s="36" t="s">
        <v>250</v>
      </c>
      <c r="Q12" s="36" t="s">
        <v>43</v>
      </c>
      <c r="R12" s="36" t="s">
        <v>44</v>
      </c>
      <c r="S12" s="36" t="s">
        <v>24</v>
      </c>
      <c r="T12" s="36" t="s">
        <v>35</v>
      </c>
      <c r="U12" s="36"/>
      <c r="V12" s="36"/>
      <c r="W12" s="36"/>
      <c r="X12" s="36"/>
      <c r="Y12" s="36"/>
    </row>
    <row r="13" spans="2:27">
      <c r="B13" t="s">
        <v>229</v>
      </c>
      <c r="C13" s="35" t="s">
        <v>387</v>
      </c>
      <c r="D13" s="35" t="s">
        <v>388</v>
      </c>
      <c r="E13" s="35" t="s">
        <v>240</v>
      </c>
      <c r="F13" s="35"/>
      <c r="G13" s="35"/>
      <c r="H13" s="35"/>
      <c r="I13" s="35"/>
      <c r="J13" s="35"/>
      <c r="K13" s="35"/>
      <c r="L13" s="35"/>
      <c r="M13" s="35"/>
      <c r="N13" s="36" t="s">
        <v>161</v>
      </c>
      <c r="O13" s="36" t="s">
        <v>20</v>
      </c>
      <c r="P13" s="36" t="s">
        <v>22</v>
      </c>
      <c r="Q13" s="37" t="s">
        <v>25</v>
      </c>
      <c r="R13" s="36" t="s">
        <v>354</v>
      </c>
      <c r="S13" s="36" t="s">
        <v>35</v>
      </c>
      <c r="T13" s="36" t="s">
        <v>164</v>
      </c>
      <c r="U13" s="36" t="s">
        <v>127</v>
      </c>
      <c r="V13" s="36"/>
      <c r="W13" s="36"/>
      <c r="X13" s="36"/>
      <c r="Y13" s="36"/>
    </row>
    <row r="14" spans="2:27">
      <c r="B14" t="s">
        <v>230</v>
      </c>
      <c r="C14" s="35" t="s">
        <v>246</v>
      </c>
      <c r="D14" s="35" t="s">
        <v>242</v>
      </c>
      <c r="E14" s="35" t="s">
        <v>241</v>
      </c>
      <c r="F14" s="35" t="s">
        <v>239</v>
      </c>
      <c r="G14" s="35"/>
      <c r="H14" s="35"/>
      <c r="I14" s="35"/>
      <c r="J14" s="35"/>
      <c r="K14" s="35"/>
      <c r="L14" s="35"/>
      <c r="M14" s="35"/>
      <c r="N14" s="36" t="s">
        <v>22</v>
      </c>
      <c r="O14" s="36" t="s">
        <v>161</v>
      </c>
      <c r="P14" s="36" t="s">
        <v>37</v>
      </c>
      <c r="Q14" s="36" t="s">
        <v>139</v>
      </c>
      <c r="R14" s="36" t="s">
        <v>146</v>
      </c>
      <c r="S14" s="36" t="s">
        <v>20</v>
      </c>
      <c r="T14" s="36" t="s">
        <v>24</v>
      </c>
      <c r="U14" s="36" t="s">
        <v>35</v>
      </c>
      <c r="V14" s="36"/>
      <c r="W14" s="36"/>
      <c r="X14" s="36"/>
      <c r="Y14" s="36"/>
    </row>
    <row r="15" spans="2:27">
      <c r="B15" t="s">
        <v>230</v>
      </c>
      <c r="C15" s="35" t="s">
        <v>256</v>
      </c>
      <c r="D15" s="35" t="s">
        <v>242</v>
      </c>
      <c r="E15" s="35" t="s">
        <v>241</v>
      </c>
      <c r="F15" s="35" t="s">
        <v>255</v>
      </c>
      <c r="G15" s="35"/>
      <c r="H15" s="35"/>
      <c r="I15" s="35"/>
      <c r="J15" s="35"/>
      <c r="K15" s="35"/>
      <c r="L15" s="35"/>
      <c r="M15" s="35"/>
      <c r="N15" s="36" t="s">
        <v>22</v>
      </c>
      <c r="O15" s="36" t="s">
        <v>161</v>
      </c>
      <c r="P15" s="36" t="s">
        <v>250</v>
      </c>
      <c r="Q15" s="36" t="s">
        <v>43</v>
      </c>
      <c r="R15" s="36" t="s">
        <v>44</v>
      </c>
      <c r="S15" s="36" t="s">
        <v>20</v>
      </c>
      <c r="T15" s="36" t="s">
        <v>24</v>
      </c>
      <c r="U15" s="36" t="s">
        <v>35</v>
      </c>
      <c r="V15" s="36"/>
      <c r="W15" s="36"/>
      <c r="X15" s="36"/>
      <c r="Y15" s="36"/>
    </row>
    <row r="16" spans="2:27">
      <c r="B16" t="s">
        <v>230</v>
      </c>
      <c r="C16" s="35" t="s">
        <v>257</v>
      </c>
      <c r="D16" s="35" t="s">
        <v>242</v>
      </c>
      <c r="E16" s="35" t="s">
        <v>241</v>
      </c>
      <c r="F16" s="35" t="s">
        <v>249</v>
      </c>
      <c r="G16" s="35"/>
      <c r="H16" s="35"/>
      <c r="I16" s="35"/>
      <c r="J16" s="35"/>
      <c r="K16" s="35"/>
      <c r="L16" s="35"/>
      <c r="M16" s="35"/>
      <c r="N16" s="36" t="s">
        <v>22</v>
      </c>
      <c r="O16" s="36" t="s">
        <v>161</v>
      </c>
      <c r="P16" s="36" t="s">
        <v>250</v>
      </c>
      <c r="Q16" s="36" t="s">
        <v>43</v>
      </c>
      <c r="R16" s="36" t="s">
        <v>44</v>
      </c>
      <c r="S16" s="36" t="s">
        <v>20</v>
      </c>
      <c r="T16" s="36" t="s">
        <v>24</v>
      </c>
      <c r="U16" s="36" t="s">
        <v>35</v>
      </c>
      <c r="V16" s="36"/>
      <c r="W16" s="36"/>
      <c r="X16" s="36"/>
      <c r="Y16" s="36"/>
    </row>
    <row r="17" spans="2:25">
      <c r="B17" t="s">
        <v>319</v>
      </c>
      <c r="C17" s="35" t="s">
        <v>359</v>
      </c>
      <c r="D17" s="35" t="s">
        <v>242</v>
      </c>
      <c r="E17" s="35" t="s">
        <v>241</v>
      </c>
      <c r="F17" s="35" t="s">
        <v>360</v>
      </c>
      <c r="G17" s="35"/>
      <c r="H17" s="35"/>
      <c r="I17" s="35"/>
      <c r="J17" s="35"/>
      <c r="K17" s="35"/>
      <c r="L17" s="35"/>
      <c r="M17" s="35"/>
      <c r="N17" s="36" t="s">
        <v>22</v>
      </c>
      <c r="O17" s="36" t="s">
        <v>353</v>
      </c>
      <c r="P17" s="36" t="s">
        <v>161</v>
      </c>
      <c r="Q17" s="36" t="s">
        <v>20</v>
      </c>
      <c r="R17" s="36" t="s">
        <v>24</v>
      </c>
      <c r="S17" s="36" t="s">
        <v>35</v>
      </c>
      <c r="T17" s="36"/>
      <c r="U17" s="36"/>
      <c r="V17" s="36"/>
      <c r="W17" s="36"/>
      <c r="X17" s="36"/>
      <c r="Y17" s="36"/>
    </row>
    <row r="18" spans="2:25">
      <c r="B18" t="s">
        <v>230</v>
      </c>
      <c r="C18" s="35" t="s">
        <v>243</v>
      </c>
      <c r="D18" s="35" t="s">
        <v>242</v>
      </c>
      <c r="E18" s="35" t="s">
        <v>241</v>
      </c>
      <c r="F18" s="35"/>
      <c r="G18" s="35"/>
      <c r="H18" s="35"/>
      <c r="I18" s="35"/>
      <c r="J18" s="35"/>
      <c r="K18" s="35"/>
      <c r="L18" s="35"/>
      <c r="M18" s="35"/>
      <c r="N18" s="36" t="s">
        <v>22</v>
      </c>
      <c r="O18" s="36" t="s">
        <v>161</v>
      </c>
      <c r="P18" s="36" t="s">
        <v>20</v>
      </c>
      <c r="Q18" s="36" t="s">
        <v>24</v>
      </c>
      <c r="R18" s="36" t="s">
        <v>35</v>
      </c>
      <c r="S18" s="36"/>
      <c r="T18" s="36"/>
      <c r="U18" s="36"/>
      <c r="V18" s="36"/>
      <c r="W18" s="36"/>
      <c r="X18" s="36"/>
      <c r="Y18" s="36"/>
    </row>
    <row r="19" spans="2:25">
      <c r="B19" t="s">
        <v>229</v>
      </c>
      <c r="C19" s="35" t="s">
        <v>386</v>
      </c>
      <c r="D19" s="35" t="s">
        <v>242</v>
      </c>
      <c r="E19" s="35" t="s">
        <v>226</v>
      </c>
      <c r="F19" s="35" t="s">
        <v>372</v>
      </c>
      <c r="G19" s="35"/>
      <c r="H19" s="35"/>
      <c r="I19" s="35"/>
      <c r="J19" s="35"/>
      <c r="K19" s="35"/>
      <c r="L19" s="35"/>
      <c r="M19" s="35"/>
      <c r="N19" s="36" t="s">
        <v>161</v>
      </c>
      <c r="O19" s="36" t="s">
        <v>26</v>
      </c>
      <c r="P19" s="36" t="s">
        <v>20</v>
      </c>
      <c r="Q19" s="37" t="s">
        <v>22</v>
      </c>
      <c r="R19" s="36" t="s">
        <v>24</v>
      </c>
      <c r="S19" s="36" t="s">
        <v>35</v>
      </c>
      <c r="T19" s="36"/>
      <c r="U19" s="36"/>
      <c r="V19" s="36"/>
      <c r="W19" s="36"/>
      <c r="X19" s="36"/>
      <c r="Y19" s="36"/>
    </row>
    <row r="20" spans="2:25">
      <c r="B20" t="s">
        <v>230</v>
      </c>
      <c r="C20" s="35" t="s">
        <v>259</v>
      </c>
      <c r="D20" s="35" t="s">
        <v>242</v>
      </c>
      <c r="E20" s="35" t="s">
        <v>226</v>
      </c>
      <c r="F20" s="35" t="s">
        <v>241</v>
      </c>
      <c r="G20" s="35" t="s">
        <v>239</v>
      </c>
      <c r="H20" s="35"/>
      <c r="I20" s="35"/>
      <c r="J20" s="35"/>
      <c r="K20" s="35"/>
      <c r="L20" s="35"/>
      <c r="M20" s="35"/>
      <c r="N20" s="36" t="s">
        <v>22</v>
      </c>
      <c r="O20" s="36" t="s">
        <v>26</v>
      </c>
      <c r="P20" s="36" t="s">
        <v>161</v>
      </c>
      <c r="Q20" s="36" t="s">
        <v>37</v>
      </c>
      <c r="R20" s="36" t="s">
        <v>139</v>
      </c>
      <c r="S20" s="36" t="s">
        <v>146</v>
      </c>
      <c r="T20" s="37" t="s">
        <v>20</v>
      </c>
      <c r="U20" s="36" t="s">
        <v>35</v>
      </c>
      <c r="V20" s="36"/>
      <c r="W20" s="36"/>
      <c r="X20" s="36"/>
      <c r="Y20" s="36"/>
    </row>
    <row r="21" spans="2:25">
      <c r="B21" t="s">
        <v>230</v>
      </c>
      <c r="C21" s="35" t="s">
        <v>258</v>
      </c>
      <c r="D21" s="35" t="s">
        <v>242</v>
      </c>
      <c r="E21" s="35" t="s">
        <v>226</v>
      </c>
      <c r="F21" s="35" t="s">
        <v>241</v>
      </c>
      <c r="G21" s="35"/>
      <c r="H21" s="35"/>
      <c r="I21" s="35"/>
      <c r="J21" s="35"/>
      <c r="K21" s="35"/>
      <c r="L21" s="35"/>
      <c r="M21" s="35"/>
      <c r="N21" s="36" t="s">
        <v>22</v>
      </c>
      <c r="O21" s="36" t="s">
        <v>26</v>
      </c>
      <c r="P21" s="36" t="s">
        <v>161</v>
      </c>
      <c r="Q21" s="36" t="s">
        <v>20</v>
      </c>
      <c r="R21" s="36" t="s">
        <v>24</v>
      </c>
      <c r="S21" s="36" t="s">
        <v>35</v>
      </c>
      <c r="T21" s="36"/>
      <c r="U21" s="36"/>
      <c r="V21" s="36"/>
      <c r="W21" s="36"/>
      <c r="X21" s="36"/>
      <c r="Y21" s="36"/>
    </row>
    <row r="22" spans="2:25">
      <c r="B22" t="s">
        <v>319</v>
      </c>
      <c r="C22" s="35" t="s">
        <v>346</v>
      </c>
      <c r="D22" s="35" t="s">
        <v>321</v>
      </c>
      <c r="E22" s="35" t="s">
        <v>337</v>
      </c>
      <c r="F22" s="35" t="s">
        <v>347</v>
      </c>
      <c r="G22" s="35"/>
      <c r="H22" s="35"/>
      <c r="I22" s="35"/>
      <c r="J22" s="35"/>
      <c r="K22" s="35"/>
      <c r="L22" s="35"/>
      <c r="M22" s="35"/>
      <c r="N22" s="36" t="s">
        <v>161</v>
      </c>
      <c r="O22" s="36" t="s">
        <v>328</v>
      </c>
      <c r="P22" s="36" t="s">
        <v>327</v>
      </c>
      <c r="Q22" s="36" t="s">
        <v>329</v>
      </c>
      <c r="R22" s="36" t="s">
        <v>330</v>
      </c>
      <c r="S22" s="36" t="s">
        <v>340</v>
      </c>
      <c r="T22" s="36" t="s">
        <v>339</v>
      </c>
      <c r="U22" s="36" t="s">
        <v>348</v>
      </c>
      <c r="V22" s="36"/>
      <c r="W22" s="36"/>
      <c r="X22" s="36"/>
      <c r="Y22" s="36"/>
    </row>
    <row r="23" spans="2:25">
      <c r="B23" t="s">
        <v>319</v>
      </c>
      <c r="C23" s="35" t="s">
        <v>351</v>
      </c>
      <c r="D23" s="35" t="s">
        <v>321</v>
      </c>
      <c r="E23" s="35" t="s">
        <v>352</v>
      </c>
      <c r="F23" s="35"/>
      <c r="G23" s="35"/>
      <c r="H23" s="35"/>
      <c r="I23" s="35"/>
      <c r="J23" s="35"/>
      <c r="K23" s="35"/>
      <c r="L23" s="35"/>
      <c r="M23" s="35"/>
      <c r="N23" s="36" t="s">
        <v>161</v>
      </c>
      <c r="O23" s="36" t="s">
        <v>26</v>
      </c>
      <c r="P23" s="36" t="s">
        <v>329</v>
      </c>
      <c r="Q23" s="36" t="s">
        <v>327</v>
      </c>
      <c r="R23" s="36" t="s">
        <v>330</v>
      </c>
      <c r="S23" s="36" t="s">
        <v>340</v>
      </c>
      <c r="T23" s="36" t="s">
        <v>341</v>
      </c>
      <c r="U23" s="36" t="s">
        <v>354</v>
      </c>
      <c r="V23" s="36"/>
      <c r="W23" s="36"/>
      <c r="X23" s="36"/>
      <c r="Y23" s="36"/>
    </row>
    <row r="24" spans="2:25">
      <c r="B24" t="s">
        <v>319</v>
      </c>
      <c r="C24" s="35" t="s">
        <v>349</v>
      </c>
      <c r="D24" s="35" t="s">
        <v>321</v>
      </c>
      <c r="E24" s="35" t="s">
        <v>347</v>
      </c>
      <c r="F24" s="35"/>
      <c r="G24" s="35"/>
      <c r="H24" s="35"/>
      <c r="I24" s="35"/>
      <c r="J24" s="35"/>
      <c r="K24" s="35"/>
      <c r="L24" s="35"/>
      <c r="M24" s="35"/>
      <c r="N24" s="36" t="s">
        <v>161</v>
      </c>
      <c r="O24" s="36" t="s">
        <v>328</v>
      </c>
      <c r="P24" s="36" t="s">
        <v>327</v>
      </c>
      <c r="Q24" s="36" t="s">
        <v>329</v>
      </c>
      <c r="R24" s="36" t="s">
        <v>330</v>
      </c>
      <c r="S24" s="36" t="s">
        <v>340</v>
      </c>
      <c r="T24" s="36" t="s">
        <v>339</v>
      </c>
      <c r="U24" s="36" t="s">
        <v>348</v>
      </c>
      <c r="V24" s="36"/>
      <c r="W24" s="36"/>
      <c r="X24" s="36"/>
      <c r="Y24" s="36"/>
    </row>
    <row r="25" spans="2:25">
      <c r="B25" t="s">
        <v>319</v>
      </c>
      <c r="C25" s="35" t="s">
        <v>320</v>
      </c>
      <c r="D25" s="35" t="s">
        <v>321</v>
      </c>
      <c r="E25" s="35"/>
      <c r="F25" s="35"/>
      <c r="G25" s="35"/>
      <c r="H25" s="35"/>
      <c r="I25" s="35"/>
      <c r="J25" s="35"/>
      <c r="K25" s="35"/>
      <c r="L25" s="35"/>
      <c r="M25" s="35"/>
      <c r="N25" s="36" t="s">
        <v>161</v>
      </c>
      <c r="O25" s="36" t="s">
        <v>24</v>
      </c>
      <c r="P25" s="36" t="s">
        <v>22</v>
      </c>
      <c r="Q25" s="36" t="s">
        <v>250</v>
      </c>
      <c r="R25" s="36" t="s">
        <v>35</v>
      </c>
      <c r="S25" s="36" t="s">
        <v>164</v>
      </c>
      <c r="T25" s="36" t="s">
        <v>146</v>
      </c>
      <c r="U25" s="36"/>
      <c r="V25" s="36"/>
      <c r="W25" s="36"/>
      <c r="X25" s="36"/>
      <c r="Y25" s="36"/>
    </row>
    <row r="26" spans="2:25">
      <c r="B26" t="s">
        <v>230</v>
      </c>
      <c r="C26" s="35" t="s">
        <v>238</v>
      </c>
      <c r="D26" s="35" t="s">
        <v>240</v>
      </c>
      <c r="E26" s="35" t="s">
        <v>241</v>
      </c>
      <c r="F26" s="35" t="s">
        <v>239</v>
      </c>
      <c r="G26" s="35"/>
      <c r="H26" s="35"/>
      <c r="I26" s="35"/>
      <c r="J26" s="35"/>
      <c r="K26" s="35"/>
      <c r="L26" s="35"/>
      <c r="M26" s="35"/>
      <c r="N26" s="36" t="s">
        <v>22</v>
      </c>
      <c r="O26" s="36" t="s">
        <v>161</v>
      </c>
      <c r="P26" s="36" t="s">
        <v>127</v>
      </c>
      <c r="Q26" s="36" t="s">
        <v>37</v>
      </c>
      <c r="R26" s="36" t="s">
        <v>139</v>
      </c>
      <c r="S26" s="37" t="s">
        <v>146</v>
      </c>
      <c r="T26" s="37" t="s">
        <v>20</v>
      </c>
      <c r="U26" s="36" t="s">
        <v>35</v>
      </c>
      <c r="V26" s="36"/>
      <c r="W26" s="36"/>
      <c r="X26" s="36"/>
      <c r="Y26" s="36"/>
    </row>
    <row r="27" spans="2:25">
      <c r="B27" t="s">
        <v>230</v>
      </c>
      <c r="C27" s="35" t="s">
        <v>245</v>
      </c>
      <c r="D27" s="35" t="s">
        <v>242</v>
      </c>
      <c r="E27" s="35" t="s">
        <v>226</v>
      </c>
      <c r="F27" s="35" t="s">
        <v>239</v>
      </c>
      <c r="G27" s="35"/>
      <c r="H27" s="35"/>
      <c r="I27" s="35"/>
      <c r="J27" s="35"/>
      <c r="K27" s="35"/>
      <c r="L27" s="35"/>
      <c r="M27" s="35"/>
      <c r="N27" s="36" t="s">
        <v>26</v>
      </c>
      <c r="O27" s="36" t="s">
        <v>161</v>
      </c>
      <c r="P27" s="36" t="s">
        <v>37</v>
      </c>
      <c r="Q27" s="36" t="s">
        <v>139</v>
      </c>
      <c r="R27" s="36" t="s">
        <v>146</v>
      </c>
      <c r="S27" s="36" t="s">
        <v>20</v>
      </c>
      <c r="T27" s="36" t="s">
        <v>22</v>
      </c>
      <c r="U27" s="36" t="s">
        <v>35</v>
      </c>
      <c r="V27" s="36"/>
      <c r="W27" s="36"/>
      <c r="X27" s="36"/>
      <c r="Y27" s="36"/>
    </row>
    <row r="28" spans="2:25">
      <c r="B28" t="s">
        <v>229</v>
      </c>
      <c r="C28" s="35" t="s">
        <v>385</v>
      </c>
      <c r="D28" s="35" t="s">
        <v>242</v>
      </c>
      <c r="E28" s="35" t="s">
        <v>226</v>
      </c>
      <c r="F28" s="35" t="s">
        <v>368</v>
      </c>
      <c r="G28" s="35"/>
      <c r="H28" s="35"/>
      <c r="I28" s="35"/>
      <c r="J28" s="35"/>
      <c r="K28" s="35"/>
      <c r="L28" s="35"/>
      <c r="M28" s="35"/>
      <c r="N28" s="36" t="s">
        <v>161</v>
      </c>
      <c r="O28" s="36" t="s">
        <v>26</v>
      </c>
      <c r="P28" s="36" t="s">
        <v>20</v>
      </c>
      <c r="Q28" s="36" t="s">
        <v>25</v>
      </c>
      <c r="R28" s="36" t="s">
        <v>40</v>
      </c>
      <c r="S28" s="36" t="s">
        <v>22</v>
      </c>
      <c r="T28" s="37" t="s">
        <v>24</v>
      </c>
      <c r="U28" s="36" t="s">
        <v>35</v>
      </c>
      <c r="V28" s="36"/>
      <c r="W28" s="36"/>
      <c r="X28" s="36"/>
      <c r="Y28" s="36"/>
    </row>
    <row r="29" spans="2:25">
      <c r="B29" t="s">
        <v>230</v>
      </c>
      <c r="C29" s="35" t="s">
        <v>248</v>
      </c>
      <c r="D29" s="35" t="s">
        <v>242</v>
      </c>
      <c r="E29" s="35" t="s">
        <v>226</v>
      </c>
      <c r="F29" s="35" t="s">
        <v>249</v>
      </c>
      <c r="G29" s="35"/>
      <c r="H29" s="35"/>
      <c r="I29" s="35"/>
      <c r="J29" s="35"/>
      <c r="K29" s="35"/>
      <c r="L29" s="35"/>
      <c r="M29" s="35"/>
      <c r="N29" s="36" t="s">
        <v>26</v>
      </c>
      <c r="O29" s="36" t="s">
        <v>161</v>
      </c>
      <c r="P29" s="36" t="s">
        <v>250</v>
      </c>
      <c r="Q29" s="36" t="s">
        <v>43</v>
      </c>
      <c r="R29" s="36" t="s">
        <v>44</v>
      </c>
      <c r="S29" s="36" t="s">
        <v>20</v>
      </c>
      <c r="T29" s="36" t="s">
        <v>22</v>
      </c>
      <c r="U29" s="36" t="s">
        <v>35</v>
      </c>
      <c r="V29" s="36"/>
      <c r="W29" s="36"/>
      <c r="X29" s="36"/>
      <c r="Y29" s="36"/>
    </row>
    <row r="30" spans="2:25">
      <c r="B30" t="s">
        <v>230</v>
      </c>
      <c r="C30" s="35" t="s">
        <v>244</v>
      </c>
      <c r="D30" s="35" t="s">
        <v>242</v>
      </c>
      <c r="E30" s="35" t="s">
        <v>226</v>
      </c>
      <c r="F30" s="35"/>
      <c r="G30" s="35"/>
      <c r="H30" s="35"/>
      <c r="I30" s="35"/>
      <c r="J30" s="35"/>
      <c r="K30" s="35"/>
      <c r="L30" s="35"/>
      <c r="M30" s="35"/>
      <c r="N30" s="36" t="s">
        <v>161</v>
      </c>
      <c r="O30" s="36" t="s">
        <v>26</v>
      </c>
      <c r="P30" s="36" t="s">
        <v>20</v>
      </c>
      <c r="Q30" s="36" t="s">
        <v>22</v>
      </c>
      <c r="R30" s="36" t="s">
        <v>24</v>
      </c>
      <c r="S30" s="36" t="s">
        <v>35</v>
      </c>
      <c r="T30" s="36"/>
      <c r="U30" s="36"/>
      <c r="V30" s="36"/>
      <c r="W30" s="36"/>
      <c r="X30" s="36"/>
      <c r="Y30" s="36"/>
    </row>
    <row r="31" spans="2:25">
      <c r="B31" t="s">
        <v>229</v>
      </c>
      <c r="C31" s="35" t="s">
        <v>389</v>
      </c>
      <c r="D31" s="35" t="s">
        <v>390</v>
      </c>
      <c r="E31" s="35"/>
      <c r="F31" s="35"/>
      <c r="G31" s="35"/>
      <c r="H31" s="35"/>
      <c r="I31" s="35"/>
      <c r="J31" s="35"/>
      <c r="K31" s="35"/>
      <c r="L31" s="35"/>
      <c r="M31" s="35"/>
      <c r="N31" s="36" t="s">
        <v>161</v>
      </c>
      <c r="O31" s="36" t="s">
        <v>26</v>
      </c>
      <c r="P31" s="36" t="s">
        <v>24</v>
      </c>
      <c r="Q31" s="36" t="s">
        <v>22</v>
      </c>
      <c r="R31" s="36" t="s">
        <v>35</v>
      </c>
      <c r="S31" s="36" t="s">
        <v>164</v>
      </c>
      <c r="T31" s="36" t="s">
        <v>146</v>
      </c>
      <c r="U31" s="36"/>
      <c r="V31" s="36"/>
      <c r="W31" s="36"/>
      <c r="X31" s="36"/>
      <c r="Y31" s="36"/>
    </row>
    <row r="32" spans="2:25">
      <c r="B32" t="s">
        <v>229</v>
      </c>
      <c r="C32" s="35" t="s">
        <v>393</v>
      </c>
      <c r="D32" s="35" t="s">
        <v>241</v>
      </c>
      <c r="E32" s="35" t="s">
        <v>392</v>
      </c>
      <c r="F32" s="35"/>
      <c r="G32" s="35"/>
      <c r="H32" s="35"/>
      <c r="I32" s="35"/>
      <c r="J32" s="35"/>
      <c r="K32" s="35"/>
      <c r="L32" s="35"/>
      <c r="M32" s="35"/>
      <c r="N32" s="36" t="s">
        <v>22</v>
      </c>
      <c r="O32" s="36" t="s">
        <v>161</v>
      </c>
      <c r="P32" s="36" t="s">
        <v>37</v>
      </c>
      <c r="Q32" s="36" t="s">
        <v>139</v>
      </c>
      <c r="R32" s="36" t="s">
        <v>146</v>
      </c>
      <c r="S32" s="36" t="s">
        <v>24</v>
      </c>
      <c r="T32" s="36" t="s">
        <v>35</v>
      </c>
      <c r="U32" s="36"/>
      <c r="V32" s="36"/>
      <c r="W32" s="36"/>
      <c r="X32" s="36"/>
      <c r="Y32" s="36"/>
    </row>
    <row r="33" spans="2:25">
      <c r="B33" t="s">
        <v>229</v>
      </c>
      <c r="C33" s="35" t="s">
        <v>391</v>
      </c>
      <c r="D33" s="35" t="s">
        <v>390</v>
      </c>
      <c r="E33" s="35" t="s">
        <v>392</v>
      </c>
      <c r="F33" s="35"/>
      <c r="G33" s="35"/>
      <c r="H33" s="35"/>
      <c r="I33" s="35"/>
      <c r="J33" s="35"/>
      <c r="K33" s="35"/>
      <c r="L33" s="35"/>
      <c r="M33" s="35"/>
      <c r="N33" s="36" t="s">
        <v>161</v>
      </c>
      <c r="O33" s="36" t="s">
        <v>26</v>
      </c>
      <c r="P33" s="36" t="s">
        <v>37</v>
      </c>
      <c r="Q33" s="36" t="s">
        <v>139</v>
      </c>
      <c r="R33" s="36" t="s">
        <v>146</v>
      </c>
      <c r="S33" s="36" t="s">
        <v>24</v>
      </c>
      <c r="T33" s="36" t="s">
        <v>22</v>
      </c>
      <c r="U33" s="36" t="s">
        <v>35</v>
      </c>
      <c r="V33" s="36"/>
      <c r="W33" s="36"/>
      <c r="X33" s="36"/>
      <c r="Y33" s="36"/>
    </row>
    <row r="34" spans="2:25">
      <c r="B34" t="s">
        <v>229</v>
      </c>
      <c r="C34" s="35" t="s">
        <v>365</v>
      </c>
      <c r="D34" s="35" t="s">
        <v>337</v>
      </c>
      <c r="E34" s="35" t="s">
        <v>368</v>
      </c>
      <c r="F34" s="35" t="s">
        <v>240</v>
      </c>
      <c r="G34" s="35"/>
      <c r="H34" s="35"/>
      <c r="I34" s="35"/>
      <c r="J34" s="35"/>
      <c r="K34" s="35"/>
      <c r="L34" s="35"/>
      <c r="M34" s="35"/>
      <c r="N34" s="36" t="s">
        <v>161</v>
      </c>
      <c r="O34" s="36" t="s">
        <v>20</v>
      </c>
      <c r="P34" s="36" t="s">
        <v>25</v>
      </c>
      <c r="Q34" s="36" t="s">
        <v>40</v>
      </c>
      <c r="R34" s="36" t="s">
        <v>22</v>
      </c>
      <c r="S34" s="36" t="s">
        <v>24</v>
      </c>
      <c r="T34" s="36" t="s">
        <v>135</v>
      </c>
      <c r="U34" s="36" t="s">
        <v>127</v>
      </c>
      <c r="V34" s="36"/>
      <c r="W34" s="36"/>
      <c r="X34" s="36"/>
      <c r="Y34" s="36"/>
    </row>
    <row r="35" spans="2:25">
      <c r="B35" t="s">
        <v>229</v>
      </c>
      <c r="C35" s="35" t="s">
        <v>364</v>
      </c>
      <c r="D35" s="35" t="s">
        <v>337</v>
      </c>
      <c r="E35" s="35" t="s">
        <v>240</v>
      </c>
      <c r="F35" s="35"/>
      <c r="G35" s="35"/>
      <c r="H35" s="35"/>
      <c r="I35" s="35"/>
      <c r="J35" s="35"/>
      <c r="K35" s="35"/>
      <c r="L35" s="35"/>
      <c r="M35" s="35"/>
      <c r="N35" s="36" t="s">
        <v>161</v>
      </c>
      <c r="O35" s="36" t="s">
        <v>20</v>
      </c>
      <c r="P35" s="36" t="s">
        <v>25</v>
      </c>
      <c r="Q35" s="36" t="s">
        <v>22</v>
      </c>
      <c r="R35" s="36" t="s">
        <v>24</v>
      </c>
      <c r="S35" s="36" t="s">
        <v>35</v>
      </c>
      <c r="T35" s="36" t="s">
        <v>135</v>
      </c>
      <c r="U35" s="36" t="s">
        <v>127</v>
      </c>
      <c r="V35" s="36"/>
      <c r="W35" s="36"/>
      <c r="X35" s="36"/>
      <c r="Y35" s="36"/>
    </row>
    <row r="36" spans="2:25">
      <c r="B36" t="s">
        <v>229</v>
      </c>
      <c r="C36" s="35" t="s">
        <v>382</v>
      </c>
      <c r="D36" s="35" t="s">
        <v>226</v>
      </c>
      <c r="E36" s="35" t="s">
        <v>240</v>
      </c>
      <c r="F36" s="35" t="s">
        <v>368</v>
      </c>
      <c r="G36" s="35"/>
      <c r="H36" s="35"/>
      <c r="I36" s="35"/>
      <c r="J36" s="35"/>
      <c r="K36" s="35"/>
      <c r="L36" s="35"/>
      <c r="M36" s="35"/>
      <c r="N36" s="36" t="s">
        <v>161</v>
      </c>
      <c r="O36" s="36" t="s">
        <v>20</v>
      </c>
      <c r="P36" s="36" t="s">
        <v>26</v>
      </c>
      <c r="Q36" s="36" t="s">
        <v>25</v>
      </c>
      <c r="R36" s="36" t="s">
        <v>40</v>
      </c>
      <c r="S36" s="36" t="s">
        <v>24</v>
      </c>
      <c r="T36" s="36" t="s">
        <v>127</v>
      </c>
      <c r="U36" s="36"/>
      <c r="V36" s="36"/>
      <c r="W36" s="36"/>
      <c r="X36" s="36"/>
      <c r="Y36" s="36"/>
    </row>
    <row r="37" spans="2:25">
      <c r="B37" t="s">
        <v>229</v>
      </c>
      <c r="C37" s="35" t="s">
        <v>383</v>
      </c>
      <c r="D37" s="35" t="s">
        <v>226</v>
      </c>
      <c r="E37" s="35" t="s">
        <v>240</v>
      </c>
      <c r="F37" s="35" t="s">
        <v>369</v>
      </c>
      <c r="G37" s="35"/>
      <c r="H37" s="35"/>
      <c r="I37" s="35"/>
      <c r="J37" s="35"/>
      <c r="K37" s="35"/>
      <c r="L37" s="35"/>
      <c r="M37" s="35"/>
      <c r="N37" s="36" t="s">
        <v>161</v>
      </c>
      <c r="O37" s="36" t="s">
        <v>20</v>
      </c>
      <c r="P37" s="36" t="s">
        <v>26</v>
      </c>
      <c r="Q37" s="37" t="s">
        <v>22</v>
      </c>
      <c r="R37" s="36" t="s">
        <v>24</v>
      </c>
      <c r="S37" s="36" t="s">
        <v>35</v>
      </c>
      <c r="T37" s="36" t="s">
        <v>127</v>
      </c>
      <c r="U37" s="36" t="s">
        <v>265</v>
      </c>
      <c r="V37" s="36"/>
      <c r="W37" s="36"/>
      <c r="X37" s="36"/>
      <c r="Y37" s="36"/>
    </row>
    <row r="38" spans="2:25">
      <c r="B38" t="s">
        <v>229</v>
      </c>
      <c r="C38" s="35" t="s">
        <v>384</v>
      </c>
      <c r="D38" s="35" t="s">
        <v>226</v>
      </c>
      <c r="E38" s="35" t="s">
        <v>240</v>
      </c>
      <c r="F38" s="35" t="s">
        <v>345</v>
      </c>
      <c r="G38" s="35"/>
      <c r="H38" s="35"/>
      <c r="I38" s="35"/>
      <c r="J38" s="35"/>
      <c r="K38" s="35"/>
      <c r="L38" s="35"/>
      <c r="M38" s="35"/>
      <c r="N38" s="36" t="s">
        <v>161</v>
      </c>
      <c r="O38" s="36" t="s">
        <v>20</v>
      </c>
      <c r="P38" s="36" t="s">
        <v>26</v>
      </c>
      <c r="Q38" s="36" t="s">
        <v>22</v>
      </c>
      <c r="R38" s="36" t="s">
        <v>24</v>
      </c>
      <c r="S38" s="36" t="s">
        <v>35</v>
      </c>
      <c r="T38" s="36" t="s">
        <v>127</v>
      </c>
      <c r="U38" s="36" t="s">
        <v>265</v>
      </c>
      <c r="V38" s="36"/>
      <c r="W38" s="36"/>
      <c r="X38" s="36"/>
      <c r="Y38" s="36"/>
    </row>
    <row r="39" spans="2:25">
      <c r="B39" t="s">
        <v>229</v>
      </c>
      <c r="C39" s="82" t="s">
        <v>381</v>
      </c>
      <c r="D39" s="35" t="s">
        <v>226</v>
      </c>
      <c r="E39" s="35" t="s">
        <v>240</v>
      </c>
      <c r="F39" s="35"/>
      <c r="G39" s="35"/>
      <c r="H39" s="35"/>
      <c r="I39" s="35"/>
      <c r="J39" s="35"/>
      <c r="K39" s="35"/>
      <c r="L39" s="35"/>
      <c r="M39" s="35"/>
      <c r="N39" s="36" t="s">
        <v>161</v>
      </c>
      <c r="O39" s="36" t="s">
        <v>20</v>
      </c>
      <c r="P39" s="36" t="s">
        <v>26</v>
      </c>
      <c r="Q39" s="36" t="s">
        <v>22</v>
      </c>
      <c r="R39" s="36" t="s">
        <v>24</v>
      </c>
      <c r="S39" s="36" t="s">
        <v>35</v>
      </c>
      <c r="T39" s="36" t="s">
        <v>127</v>
      </c>
      <c r="U39" s="36"/>
      <c r="V39" s="36"/>
      <c r="W39" s="36"/>
      <c r="X39" s="36"/>
      <c r="Y39" s="36"/>
    </row>
    <row r="40" spans="2:25">
      <c r="B40" t="s">
        <v>230</v>
      </c>
      <c r="C40" s="35" t="s">
        <v>251</v>
      </c>
      <c r="D40" s="35" t="s">
        <v>239</v>
      </c>
      <c r="E40" s="35" t="s">
        <v>252</v>
      </c>
      <c r="F40" s="35"/>
      <c r="G40" s="35"/>
      <c r="H40" s="35"/>
      <c r="I40" s="35"/>
      <c r="J40" s="35"/>
      <c r="K40" s="35"/>
      <c r="L40" s="35"/>
      <c r="M40" s="35"/>
      <c r="N40" s="36" t="s">
        <v>161</v>
      </c>
      <c r="O40" s="36" t="s">
        <v>37</v>
      </c>
      <c r="P40" s="36" t="s">
        <v>139</v>
      </c>
      <c r="Q40" s="36" t="s">
        <v>146</v>
      </c>
      <c r="R40" s="36" t="s">
        <v>20</v>
      </c>
      <c r="S40" s="36" t="s">
        <v>22</v>
      </c>
      <c r="T40" s="36" t="s">
        <v>24</v>
      </c>
      <c r="U40" s="36" t="s">
        <v>35</v>
      </c>
      <c r="V40" s="36"/>
      <c r="W40" s="36"/>
      <c r="X40" s="36"/>
      <c r="Y40" s="36"/>
    </row>
    <row r="41" spans="2:25">
      <c r="B41" t="s">
        <v>229</v>
      </c>
      <c r="C41" s="35" t="s">
        <v>362</v>
      </c>
      <c r="D41" s="35" t="s">
        <v>225</v>
      </c>
      <c r="E41" s="35" t="s">
        <v>337</v>
      </c>
      <c r="F41" s="35" t="s">
        <v>368</v>
      </c>
      <c r="G41" s="35"/>
      <c r="H41" s="35"/>
      <c r="I41" s="35"/>
      <c r="J41" s="35"/>
      <c r="K41" s="35"/>
      <c r="L41" s="35"/>
      <c r="M41" s="35"/>
      <c r="N41" s="36" t="s">
        <v>161</v>
      </c>
      <c r="O41" s="36" t="s">
        <v>131</v>
      </c>
      <c r="P41" s="36" t="s">
        <v>25</v>
      </c>
      <c r="Q41" s="36" t="s">
        <v>40</v>
      </c>
      <c r="R41" s="36" t="s">
        <v>22</v>
      </c>
      <c r="S41" s="36" t="s">
        <v>20</v>
      </c>
      <c r="T41" s="36" t="s">
        <v>24</v>
      </c>
      <c r="U41" s="36" t="s">
        <v>135</v>
      </c>
      <c r="V41" s="36"/>
      <c r="W41" s="36"/>
      <c r="X41" s="36"/>
      <c r="Y41" s="36"/>
    </row>
    <row r="42" spans="2:25">
      <c r="B42" t="s">
        <v>229</v>
      </c>
      <c r="C42" s="35" t="s">
        <v>361</v>
      </c>
      <c r="D42" s="35" t="s">
        <v>225</v>
      </c>
      <c r="E42" s="35" t="s">
        <v>337</v>
      </c>
      <c r="F42" s="35"/>
      <c r="G42" s="35"/>
      <c r="H42" s="35"/>
      <c r="I42" s="35"/>
      <c r="J42" s="35"/>
      <c r="K42" s="35"/>
      <c r="L42" s="35"/>
      <c r="M42" s="35"/>
      <c r="N42" s="36" t="s">
        <v>161</v>
      </c>
      <c r="O42" s="36" t="s">
        <v>131</v>
      </c>
      <c r="P42" s="36" t="s">
        <v>25</v>
      </c>
      <c r="Q42" s="36" t="s">
        <v>22</v>
      </c>
      <c r="R42" s="36" t="s">
        <v>20</v>
      </c>
      <c r="S42" s="36" t="s">
        <v>24</v>
      </c>
      <c r="T42" s="36" t="s">
        <v>35</v>
      </c>
      <c r="U42" s="36" t="s">
        <v>135</v>
      </c>
      <c r="V42" s="36"/>
      <c r="W42" s="36"/>
      <c r="X42" s="36"/>
      <c r="Y42" s="36"/>
    </row>
    <row r="43" spans="2:25">
      <c r="B43" t="s">
        <v>319</v>
      </c>
      <c r="C43" s="35" t="s">
        <v>331</v>
      </c>
      <c r="D43" s="35" t="s">
        <v>333</v>
      </c>
      <c r="E43" s="35" t="s">
        <v>334</v>
      </c>
      <c r="F43" s="35"/>
      <c r="G43" s="35"/>
      <c r="H43" s="35"/>
      <c r="I43" s="35"/>
      <c r="J43" s="35"/>
      <c r="K43" s="35"/>
      <c r="L43" s="35"/>
      <c r="M43" s="35"/>
      <c r="N43" s="36" t="s">
        <v>335</v>
      </c>
      <c r="O43" s="36"/>
      <c r="P43" s="36"/>
      <c r="Q43" s="36"/>
      <c r="R43" s="36"/>
      <c r="S43" s="36"/>
      <c r="T43" s="36"/>
      <c r="U43" s="36"/>
      <c r="V43" s="36"/>
      <c r="W43" s="36"/>
      <c r="X43" s="36"/>
      <c r="Y43" s="36"/>
    </row>
    <row r="44" spans="2:25">
      <c r="B44" t="s">
        <v>319</v>
      </c>
      <c r="C44" s="35" t="s">
        <v>324</v>
      </c>
      <c r="D44" s="35" t="s">
        <v>325</v>
      </c>
      <c r="E44" s="35" t="s">
        <v>326</v>
      </c>
      <c r="F44" s="35"/>
      <c r="G44" s="35"/>
      <c r="H44" s="35"/>
      <c r="I44" s="35"/>
      <c r="J44" s="35"/>
      <c r="K44" s="35"/>
      <c r="L44" s="35"/>
      <c r="M44" s="35"/>
      <c r="N44" s="36" t="s">
        <v>327</v>
      </c>
      <c r="O44" s="36" t="s">
        <v>161</v>
      </c>
      <c r="P44" s="36" t="s">
        <v>328</v>
      </c>
      <c r="Q44" s="36" t="s">
        <v>329</v>
      </c>
      <c r="R44" s="36" t="s">
        <v>330</v>
      </c>
      <c r="S44" s="36"/>
      <c r="T44" s="36"/>
      <c r="U44" s="36"/>
      <c r="V44" s="36"/>
      <c r="W44" s="36"/>
      <c r="X44" s="36"/>
      <c r="Y44" s="36"/>
    </row>
    <row r="45" spans="2:25">
      <c r="B45" t="s">
        <v>319</v>
      </c>
      <c r="C45" s="35" t="s">
        <v>355</v>
      </c>
      <c r="D45" s="35" t="s">
        <v>356</v>
      </c>
      <c r="E45" s="35" t="s">
        <v>357</v>
      </c>
      <c r="F45" s="35"/>
      <c r="G45" s="35"/>
      <c r="H45" s="35"/>
      <c r="I45" s="35"/>
      <c r="J45" s="35"/>
      <c r="K45" s="35"/>
      <c r="L45" s="35"/>
      <c r="M45" s="35"/>
      <c r="N45" s="36" t="s">
        <v>358</v>
      </c>
      <c r="O45" s="36" t="s">
        <v>341</v>
      </c>
      <c r="P45" s="36" t="s">
        <v>335</v>
      </c>
      <c r="Q45" s="36"/>
      <c r="R45" s="36"/>
      <c r="S45" s="36"/>
      <c r="T45" s="36"/>
      <c r="U45" s="36"/>
      <c r="V45" s="36"/>
      <c r="W45" s="36"/>
      <c r="X45" s="36"/>
      <c r="Y45" s="36"/>
    </row>
    <row r="46" spans="2:25">
      <c r="B46" t="s">
        <v>230</v>
      </c>
      <c r="C46" s="35" t="s">
        <v>260</v>
      </c>
      <c r="D46" s="35" t="s">
        <v>255</v>
      </c>
      <c r="E46" s="35" t="s">
        <v>261</v>
      </c>
      <c r="F46" s="35"/>
      <c r="G46" s="35"/>
      <c r="H46" s="35"/>
      <c r="I46" s="35"/>
      <c r="J46" s="35"/>
      <c r="K46" s="35"/>
      <c r="L46" s="35"/>
      <c r="M46" s="35"/>
      <c r="N46" s="36" t="s">
        <v>131</v>
      </c>
      <c r="O46" s="36" t="s">
        <v>250</v>
      </c>
      <c r="P46" s="36" t="s">
        <v>43</v>
      </c>
      <c r="Q46" s="36" t="s">
        <v>44</v>
      </c>
      <c r="R46" s="36" t="s">
        <v>22</v>
      </c>
      <c r="S46" s="36" t="s">
        <v>127</v>
      </c>
      <c r="T46" s="36" t="s">
        <v>161</v>
      </c>
      <c r="U46" s="36"/>
      <c r="V46" s="36"/>
      <c r="W46" s="36"/>
      <c r="X46" s="36"/>
      <c r="Y46" s="36"/>
    </row>
    <row r="47" spans="2:25">
      <c r="B47" t="s">
        <v>230</v>
      </c>
      <c r="C47" s="35" t="s">
        <v>262</v>
      </c>
      <c r="D47" s="35" t="s">
        <v>255</v>
      </c>
      <c r="E47" s="35" t="s">
        <v>263</v>
      </c>
      <c r="F47" s="35" t="s">
        <v>261</v>
      </c>
      <c r="G47" s="35"/>
      <c r="H47" s="35"/>
      <c r="I47" s="35"/>
      <c r="J47" s="35"/>
      <c r="K47" s="35"/>
      <c r="L47" s="35"/>
      <c r="M47" s="35"/>
      <c r="N47" s="36" t="s">
        <v>131</v>
      </c>
      <c r="O47" s="36" t="s">
        <v>250</v>
      </c>
      <c r="P47" s="36" t="s">
        <v>43</v>
      </c>
      <c r="Q47" s="36" t="s">
        <v>44</v>
      </c>
      <c r="R47" s="36" t="s">
        <v>22</v>
      </c>
      <c r="S47" s="36" t="s">
        <v>127</v>
      </c>
      <c r="T47" s="36" t="s">
        <v>161</v>
      </c>
      <c r="U47" s="36"/>
      <c r="V47" s="36"/>
      <c r="W47" s="36"/>
      <c r="X47" s="36"/>
      <c r="Y47" s="36"/>
    </row>
    <row r="48" spans="2:25">
      <c r="B48" t="s">
        <v>230</v>
      </c>
      <c r="C48" s="35" t="s">
        <v>264</v>
      </c>
      <c r="D48" s="35" t="s">
        <v>263</v>
      </c>
      <c r="E48" s="35" t="s">
        <v>261</v>
      </c>
      <c r="F48" s="35"/>
      <c r="G48" s="35"/>
      <c r="H48" s="35"/>
      <c r="I48" s="35"/>
      <c r="J48" s="35"/>
      <c r="K48" s="35"/>
      <c r="L48" s="35"/>
      <c r="M48" s="35"/>
      <c r="N48" s="36" t="s">
        <v>131</v>
      </c>
      <c r="O48" s="36" t="s">
        <v>22</v>
      </c>
      <c r="P48" s="36" t="s">
        <v>127</v>
      </c>
      <c r="Q48" s="36" t="s">
        <v>161</v>
      </c>
      <c r="R48" s="36"/>
      <c r="S48" s="36"/>
      <c r="T48" s="36"/>
      <c r="U48" s="36"/>
      <c r="V48" s="36"/>
      <c r="W48" s="36"/>
      <c r="X48" s="36"/>
      <c r="Y48" s="36"/>
    </row>
    <row r="49" spans="3:25">
      <c r="C49" s="35"/>
      <c r="D49" s="35"/>
      <c r="E49" s="35"/>
      <c r="F49" s="35"/>
      <c r="G49" s="35"/>
      <c r="H49" s="35"/>
      <c r="I49" s="35"/>
      <c r="J49" s="35"/>
      <c r="K49" s="35"/>
      <c r="L49" s="35"/>
      <c r="M49" s="35"/>
      <c r="N49" s="36"/>
      <c r="O49" s="36"/>
      <c r="P49" s="36"/>
      <c r="Q49" s="37"/>
      <c r="R49" s="36"/>
      <c r="S49" s="36"/>
      <c r="T49" s="36"/>
      <c r="U49" s="36"/>
      <c r="V49" s="36"/>
      <c r="W49" s="36"/>
      <c r="X49" s="36"/>
      <c r="Y49" s="36"/>
    </row>
    <row r="50" spans="3:25">
      <c r="C50" s="35"/>
      <c r="D50" s="35"/>
      <c r="E50" s="35"/>
      <c r="F50" s="35"/>
      <c r="G50" s="35"/>
      <c r="H50" s="35"/>
      <c r="I50" s="35"/>
      <c r="J50" s="35"/>
      <c r="K50" s="35"/>
      <c r="L50" s="35"/>
      <c r="M50" s="35"/>
      <c r="N50" s="36"/>
      <c r="O50" s="36"/>
      <c r="P50" s="36"/>
      <c r="Q50" s="37"/>
      <c r="R50" s="36"/>
      <c r="S50" s="36"/>
      <c r="T50" s="36"/>
      <c r="U50" s="36"/>
      <c r="V50" s="36"/>
      <c r="W50" s="36"/>
      <c r="X50" s="36"/>
      <c r="Y50" s="36"/>
    </row>
    <row r="51" spans="3:25">
      <c r="C51" s="35"/>
      <c r="D51" s="35"/>
      <c r="E51" s="35"/>
      <c r="F51" s="35"/>
      <c r="G51" s="35"/>
      <c r="H51" s="35"/>
      <c r="I51" s="35"/>
      <c r="J51" s="35"/>
      <c r="K51" s="35"/>
      <c r="L51" s="35"/>
      <c r="M51" s="35"/>
      <c r="N51" s="36"/>
      <c r="O51" s="36"/>
      <c r="P51" s="36"/>
      <c r="Q51" s="36"/>
      <c r="R51" s="36"/>
      <c r="S51" s="36"/>
      <c r="T51" s="36"/>
      <c r="U51" s="36"/>
      <c r="V51" s="36"/>
      <c r="W51" s="36"/>
      <c r="X51" s="36"/>
      <c r="Y51" s="36"/>
    </row>
    <row r="52" spans="3:25">
      <c r="C52" s="35"/>
      <c r="D52" s="35"/>
      <c r="E52" s="35"/>
      <c r="F52" s="35"/>
      <c r="G52" s="35"/>
      <c r="H52" s="35"/>
      <c r="I52" s="35"/>
      <c r="J52" s="35"/>
      <c r="K52" s="35"/>
      <c r="L52" s="35"/>
      <c r="M52" s="35"/>
      <c r="N52" s="36"/>
      <c r="O52" s="36"/>
      <c r="P52" s="36"/>
      <c r="Q52" s="36"/>
      <c r="R52" s="36"/>
      <c r="S52" s="36"/>
      <c r="T52" s="36"/>
      <c r="U52" s="36"/>
      <c r="V52" s="36"/>
      <c r="W52" s="36"/>
      <c r="X52" s="36"/>
      <c r="Y52" s="36"/>
    </row>
    <row r="53" spans="3:25">
      <c r="C53" s="35"/>
      <c r="D53" s="35"/>
      <c r="E53" s="35"/>
      <c r="F53" s="35"/>
      <c r="G53" s="35"/>
      <c r="H53" s="35"/>
      <c r="I53" s="35"/>
      <c r="J53" s="35"/>
      <c r="K53" s="35"/>
      <c r="L53" s="35"/>
      <c r="M53" s="35"/>
      <c r="N53" s="36"/>
      <c r="O53" s="36"/>
      <c r="P53" s="36"/>
      <c r="Q53" s="36"/>
      <c r="R53" s="36"/>
      <c r="S53" s="36"/>
      <c r="T53" s="36"/>
      <c r="U53" s="36"/>
      <c r="V53" s="36"/>
      <c r="W53" s="36"/>
      <c r="X53" s="36"/>
      <c r="Y53" s="36"/>
    </row>
    <row r="54" spans="3:25">
      <c r="C54" s="35"/>
      <c r="D54" s="35"/>
      <c r="E54" s="35"/>
      <c r="F54" s="35"/>
      <c r="G54" s="35"/>
      <c r="H54" s="35"/>
      <c r="I54" s="35"/>
      <c r="J54" s="35"/>
      <c r="K54" s="35"/>
      <c r="L54" s="35"/>
      <c r="M54" s="35"/>
      <c r="N54" s="36"/>
      <c r="O54" s="36"/>
      <c r="P54" s="36"/>
      <c r="Q54" s="36"/>
      <c r="R54" s="36"/>
      <c r="S54" s="36"/>
      <c r="T54" s="36"/>
      <c r="U54" s="36"/>
      <c r="V54" s="36"/>
      <c r="W54" s="36"/>
      <c r="X54" s="36"/>
      <c r="Y54" s="36"/>
    </row>
    <row r="55" spans="3:25">
      <c r="C55" s="35"/>
      <c r="D55" s="35"/>
      <c r="E55" s="35"/>
      <c r="F55" s="35"/>
      <c r="G55" s="35"/>
      <c r="H55" s="35"/>
      <c r="I55" s="35"/>
      <c r="J55" s="35"/>
      <c r="K55" s="35"/>
      <c r="L55" s="35"/>
      <c r="M55" s="35"/>
      <c r="N55" s="36"/>
      <c r="O55" s="36"/>
      <c r="P55" s="36"/>
      <c r="Q55" s="36"/>
      <c r="R55" s="36"/>
      <c r="S55" s="36"/>
      <c r="T55" s="36"/>
      <c r="U55" s="36"/>
      <c r="V55" s="36"/>
      <c r="W55" s="36"/>
      <c r="X55" s="36"/>
      <c r="Y55" s="36"/>
    </row>
    <row r="56" spans="3:25">
      <c r="C56" s="35"/>
      <c r="D56" s="35"/>
      <c r="E56" s="35"/>
      <c r="F56" s="35"/>
      <c r="G56" s="35"/>
      <c r="H56" s="35"/>
      <c r="I56" s="35"/>
      <c r="J56" s="35"/>
      <c r="K56" s="35"/>
      <c r="L56" s="35"/>
      <c r="M56" s="35"/>
      <c r="N56" s="36"/>
      <c r="O56" s="36"/>
      <c r="P56" s="36"/>
      <c r="Q56" s="36"/>
      <c r="R56" s="36"/>
      <c r="S56" s="36"/>
      <c r="T56" s="36"/>
      <c r="U56" s="36"/>
      <c r="V56" s="36"/>
      <c r="W56" s="36"/>
      <c r="X56" s="36"/>
      <c r="Y56" s="36"/>
    </row>
    <row r="57" spans="3:25">
      <c r="C57" s="35"/>
      <c r="D57" s="35"/>
      <c r="E57" s="35"/>
      <c r="F57" s="35"/>
      <c r="G57" s="35"/>
      <c r="H57" s="35"/>
      <c r="I57" s="35"/>
      <c r="J57" s="35"/>
      <c r="K57" s="35"/>
      <c r="L57" s="35"/>
      <c r="M57" s="35"/>
      <c r="N57" s="36"/>
      <c r="O57" s="36"/>
      <c r="P57" s="36"/>
      <c r="Q57" s="36"/>
      <c r="R57" s="36"/>
      <c r="S57" s="36"/>
      <c r="T57" s="36"/>
      <c r="U57" s="36"/>
      <c r="V57" s="36"/>
      <c r="W57" s="36"/>
      <c r="X57" s="36"/>
      <c r="Y57" s="36"/>
    </row>
    <row r="58" spans="3:25">
      <c r="C58" s="35"/>
      <c r="D58" s="35"/>
      <c r="E58" s="35"/>
      <c r="F58" s="35"/>
      <c r="G58" s="35"/>
      <c r="H58" s="35"/>
      <c r="I58" s="35"/>
      <c r="J58" s="35"/>
      <c r="K58" s="35"/>
      <c r="L58" s="35"/>
      <c r="M58" s="35"/>
      <c r="N58" s="36"/>
      <c r="O58" s="36"/>
      <c r="P58" s="36"/>
      <c r="Q58" s="36"/>
      <c r="R58" s="36"/>
      <c r="S58" s="36"/>
      <c r="T58" s="36"/>
      <c r="U58" s="36"/>
      <c r="V58" s="36"/>
      <c r="W58" s="36"/>
      <c r="X58" s="36"/>
      <c r="Y58" s="36"/>
    </row>
    <row r="59" spans="3:25">
      <c r="C59" s="35"/>
      <c r="D59" s="35"/>
      <c r="E59" s="35"/>
      <c r="F59" s="35"/>
      <c r="G59" s="35"/>
      <c r="H59" s="35"/>
      <c r="I59" s="35"/>
      <c r="J59" s="35"/>
      <c r="K59" s="35"/>
      <c r="L59" s="35"/>
      <c r="M59" s="35"/>
      <c r="N59" s="36"/>
      <c r="O59" s="36"/>
      <c r="P59" s="36"/>
      <c r="Q59" s="36"/>
      <c r="R59" s="36"/>
      <c r="S59" s="36"/>
      <c r="T59" s="36"/>
      <c r="U59" s="36"/>
      <c r="V59" s="36"/>
      <c r="W59" s="36"/>
      <c r="X59" s="36"/>
      <c r="Y59" s="36"/>
    </row>
    <row r="60" spans="3:25">
      <c r="C60" s="35"/>
      <c r="D60" s="35"/>
      <c r="E60" s="35"/>
      <c r="F60" s="35"/>
      <c r="G60" s="35"/>
      <c r="H60" s="35"/>
      <c r="I60" s="35"/>
      <c r="J60" s="35"/>
      <c r="K60" s="35"/>
      <c r="L60" s="35"/>
      <c r="M60" s="35"/>
      <c r="N60" s="36"/>
      <c r="O60" s="36"/>
      <c r="P60" s="36"/>
      <c r="Q60" s="36"/>
      <c r="R60" s="36"/>
      <c r="S60" s="36"/>
      <c r="T60" s="36"/>
      <c r="U60" s="36"/>
      <c r="V60" s="36"/>
      <c r="W60" s="36"/>
      <c r="X60" s="36"/>
      <c r="Y60" s="36"/>
    </row>
    <row r="61" spans="3:25">
      <c r="C61" s="35"/>
      <c r="D61" s="35"/>
      <c r="E61" s="35"/>
      <c r="F61" s="35"/>
      <c r="G61" s="35"/>
      <c r="H61" s="35"/>
      <c r="I61" s="35"/>
      <c r="J61" s="35"/>
      <c r="K61" s="35"/>
      <c r="L61" s="35"/>
      <c r="M61" s="35"/>
      <c r="N61" s="36"/>
      <c r="O61" s="36"/>
      <c r="P61" s="36"/>
      <c r="Q61" s="36"/>
      <c r="R61" s="36"/>
      <c r="S61" s="36"/>
      <c r="T61" s="36"/>
      <c r="U61" s="36"/>
      <c r="V61" s="36"/>
      <c r="W61" s="36"/>
      <c r="X61" s="36"/>
      <c r="Y61" s="36"/>
    </row>
    <row r="62" spans="3:25">
      <c r="C62" s="35"/>
      <c r="D62" s="35"/>
      <c r="E62" s="35"/>
      <c r="F62" s="35"/>
      <c r="G62" s="35"/>
      <c r="H62" s="35"/>
      <c r="I62" s="35"/>
      <c r="J62" s="35"/>
      <c r="K62" s="35"/>
      <c r="L62" s="35"/>
      <c r="M62" s="35"/>
      <c r="N62" s="36"/>
      <c r="O62" s="36"/>
      <c r="P62" s="36"/>
      <c r="Q62" s="36"/>
      <c r="R62" s="36"/>
      <c r="S62" s="36"/>
      <c r="T62" s="36"/>
      <c r="U62" s="36"/>
      <c r="V62" s="36"/>
      <c r="W62" s="36"/>
      <c r="X62" s="36"/>
      <c r="Y62" s="36"/>
    </row>
    <row r="63" spans="3:25">
      <c r="C63" s="35"/>
      <c r="D63" s="35"/>
      <c r="E63" s="35"/>
      <c r="F63" s="35"/>
      <c r="G63" s="35"/>
      <c r="H63" s="35"/>
      <c r="I63" s="35"/>
      <c r="J63" s="35"/>
      <c r="K63" s="35"/>
      <c r="L63" s="35"/>
      <c r="M63" s="35"/>
      <c r="N63" s="36"/>
      <c r="O63" s="36"/>
      <c r="P63" s="36"/>
      <c r="Q63" s="36"/>
      <c r="R63" s="36"/>
      <c r="S63" s="36"/>
      <c r="T63" s="36"/>
      <c r="U63" s="36"/>
      <c r="V63" s="36"/>
      <c r="W63" s="36"/>
      <c r="X63" s="36"/>
      <c r="Y63" s="36"/>
    </row>
    <row r="64" spans="3:25">
      <c r="C64" s="35"/>
      <c r="D64" s="35"/>
      <c r="E64" s="35"/>
      <c r="F64" s="35"/>
      <c r="G64" s="35"/>
      <c r="H64" s="35"/>
      <c r="I64" s="35"/>
      <c r="J64" s="35"/>
      <c r="K64" s="35"/>
      <c r="L64" s="35"/>
      <c r="M64" s="35"/>
      <c r="N64" s="36"/>
      <c r="O64" s="36"/>
      <c r="P64" s="36"/>
      <c r="Q64" s="36"/>
      <c r="R64" s="36"/>
      <c r="S64" s="36"/>
      <c r="T64" s="36"/>
      <c r="U64" s="36"/>
      <c r="V64" s="36"/>
      <c r="W64" s="36"/>
      <c r="X64" s="36"/>
      <c r="Y64" s="36"/>
    </row>
    <row r="65" spans="3:25">
      <c r="C65" s="35"/>
      <c r="D65" s="35"/>
      <c r="E65" s="35"/>
      <c r="F65" s="35"/>
      <c r="G65" s="35"/>
      <c r="H65" s="35"/>
      <c r="I65" s="35"/>
      <c r="J65" s="35"/>
      <c r="K65" s="35"/>
      <c r="L65" s="35"/>
      <c r="M65" s="35"/>
      <c r="N65" s="36"/>
      <c r="O65" s="36"/>
      <c r="P65" s="36"/>
      <c r="Q65" s="36"/>
      <c r="R65" s="36"/>
      <c r="S65" s="36"/>
      <c r="T65" s="36"/>
      <c r="U65" s="36"/>
      <c r="V65" s="36"/>
      <c r="W65" s="36"/>
      <c r="X65" s="36"/>
      <c r="Y65" s="36"/>
    </row>
    <row r="66" spans="3:25">
      <c r="C66" s="35"/>
      <c r="D66" s="35"/>
      <c r="E66" s="35"/>
      <c r="F66" s="35"/>
      <c r="G66" s="35"/>
      <c r="H66" s="35"/>
      <c r="I66" s="35"/>
      <c r="J66" s="35"/>
      <c r="K66" s="35"/>
      <c r="L66" s="35"/>
      <c r="M66" s="35"/>
      <c r="N66" s="36"/>
      <c r="O66" s="36"/>
      <c r="P66" s="36"/>
      <c r="Q66" s="36"/>
      <c r="R66" s="36"/>
      <c r="S66" s="36"/>
      <c r="T66" s="36"/>
      <c r="U66" s="36"/>
      <c r="V66" s="36"/>
      <c r="W66" s="36"/>
      <c r="X66" s="36"/>
      <c r="Y66" s="36"/>
    </row>
    <row r="67" spans="3:25">
      <c r="C67" s="35"/>
      <c r="D67" s="35"/>
      <c r="E67" s="35"/>
      <c r="F67" s="35"/>
      <c r="G67" s="35"/>
      <c r="H67" s="35"/>
      <c r="I67" s="35"/>
      <c r="J67" s="35"/>
      <c r="K67" s="35"/>
      <c r="L67" s="35"/>
      <c r="M67" s="35"/>
      <c r="N67" s="36"/>
      <c r="O67" s="36"/>
      <c r="P67" s="36"/>
      <c r="Q67" s="36"/>
      <c r="R67" s="36"/>
      <c r="S67" s="36"/>
      <c r="T67" s="36"/>
      <c r="U67" s="36"/>
      <c r="V67" s="36"/>
      <c r="W67" s="36"/>
      <c r="X67" s="36"/>
      <c r="Y67" s="36"/>
    </row>
    <row r="68" spans="3:25">
      <c r="C68" s="35"/>
      <c r="D68" s="35"/>
      <c r="E68" s="35"/>
      <c r="F68" s="35"/>
      <c r="G68" s="35"/>
      <c r="H68" s="35"/>
      <c r="I68" s="35"/>
      <c r="J68" s="35"/>
      <c r="K68" s="35"/>
      <c r="L68" s="35"/>
      <c r="M68" s="35"/>
      <c r="N68" s="36"/>
      <c r="O68" s="36"/>
      <c r="P68" s="36"/>
      <c r="Q68" s="36"/>
      <c r="R68" s="36"/>
      <c r="S68" s="36"/>
      <c r="T68" s="36"/>
      <c r="U68" s="36"/>
      <c r="V68" s="36"/>
      <c r="W68" s="36"/>
      <c r="X68" s="36"/>
      <c r="Y68" s="36"/>
    </row>
    <row r="69" spans="3:25">
      <c r="C69" s="35"/>
      <c r="D69" s="35"/>
      <c r="E69" s="35"/>
      <c r="F69" s="35"/>
      <c r="G69" s="35"/>
      <c r="H69" s="35"/>
      <c r="I69" s="35"/>
      <c r="J69" s="35"/>
      <c r="K69" s="35"/>
      <c r="L69" s="35"/>
      <c r="M69" s="35"/>
      <c r="N69" s="36"/>
      <c r="O69" s="36"/>
      <c r="P69" s="36"/>
      <c r="Q69" s="36"/>
      <c r="R69" s="36"/>
      <c r="S69" s="36"/>
      <c r="T69" s="36"/>
      <c r="U69" s="36"/>
      <c r="V69" s="36"/>
      <c r="W69" s="36"/>
      <c r="X69" s="36"/>
      <c r="Y69" s="36"/>
    </row>
    <row r="70" spans="3:25">
      <c r="C70" s="35"/>
      <c r="D70" s="35"/>
      <c r="E70" s="35"/>
      <c r="F70" s="35"/>
      <c r="G70" s="35"/>
      <c r="H70" s="35"/>
      <c r="I70" s="35"/>
      <c r="J70" s="35"/>
      <c r="K70" s="35"/>
      <c r="L70" s="35"/>
      <c r="M70" s="35"/>
      <c r="N70" s="36"/>
      <c r="O70" s="36"/>
      <c r="P70" s="36"/>
      <c r="Q70" s="36"/>
      <c r="R70" s="36"/>
      <c r="S70" s="36"/>
      <c r="T70" s="36"/>
      <c r="U70" s="36"/>
      <c r="V70" s="36"/>
      <c r="W70" s="36"/>
      <c r="X70" s="36"/>
      <c r="Y70" s="36"/>
    </row>
    <row r="71" spans="3:25">
      <c r="C71" s="35"/>
      <c r="D71" s="35"/>
      <c r="E71" s="35"/>
      <c r="F71" s="35"/>
      <c r="G71" s="35"/>
      <c r="H71" s="35"/>
      <c r="I71" s="35"/>
      <c r="J71" s="35"/>
      <c r="K71" s="35"/>
      <c r="L71" s="35"/>
      <c r="M71" s="35"/>
      <c r="N71" s="36"/>
      <c r="O71" s="36"/>
      <c r="P71" s="36"/>
      <c r="Q71" s="36"/>
      <c r="R71" s="36"/>
      <c r="S71" s="36"/>
      <c r="T71" s="36"/>
      <c r="U71" s="36"/>
      <c r="V71" s="36"/>
      <c r="W71" s="36"/>
      <c r="X71" s="36"/>
      <c r="Y71" s="36"/>
    </row>
    <row r="72" spans="3:25">
      <c r="C72" s="35"/>
      <c r="D72" s="35"/>
      <c r="E72" s="35"/>
      <c r="F72" s="35"/>
      <c r="G72" s="35"/>
      <c r="H72" s="35"/>
      <c r="I72" s="35"/>
      <c r="J72" s="35"/>
      <c r="K72" s="35"/>
      <c r="L72" s="35"/>
      <c r="M72" s="35"/>
      <c r="N72" s="36"/>
      <c r="O72" s="36"/>
      <c r="P72" s="36"/>
      <c r="Q72" s="36"/>
      <c r="R72" s="36"/>
      <c r="S72" s="36"/>
      <c r="T72" s="36"/>
      <c r="U72" s="36"/>
      <c r="V72" s="36"/>
      <c r="W72" s="36"/>
      <c r="X72" s="36"/>
      <c r="Y72" s="36"/>
    </row>
    <row r="73" spans="3:25">
      <c r="C73" s="35"/>
      <c r="D73" s="35"/>
      <c r="E73" s="35"/>
      <c r="F73" s="35"/>
      <c r="G73" s="35"/>
      <c r="H73" s="35"/>
      <c r="I73" s="35"/>
      <c r="J73" s="35"/>
      <c r="K73" s="35"/>
      <c r="L73" s="35"/>
      <c r="M73" s="35"/>
      <c r="N73" s="36"/>
      <c r="O73" s="36"/>
      <c r="P73" s="36"/>
      <c r="Q73" s="36"/>
      <c r="R73" s="36"/>
      <c r="S73" s="36"/>
      <c r="T73" s="36"/>
      <c r="U73" s="36"/>
      <c r="V73" s="36"/>
      <c r="W73" s="36"/>
      <c r="X73" s="36"/>
      <c r="Y73" s="36"/>
    </row>
    <row r="74" spans="3:25">
      <c r="C74" s="35"/>
      <c r="D74" s="35"/>
      <c r="E74" s="35"/>
      <c r="F74" s="35"/>
      <c r="G74" s="35"/>
      <c r="H74" s="35"/>
      <c r="I74" s="35"/>
      <c r="J74" s="35"/>
      <c r="K74" s="35"/>
      <c r="L74" s="35"/>
      <c r="M74" s="35"/>
      <c r="N74" s="36"/>
      <c r="O74" s="36"/>
      <c r="P74" s="36"/>
      <c r="Q74" s="36"/>
      <c r="R74" s="36"/>
      <c r="S74" s="36"/>
      <c r="T74" s="36"/>
      <c r="U74" s="36"/>
      <c r="V74" s="36"/>
      <c r="W74" s="36"/>
      <c r="X74" s="36"/>
      <c r="Y74" s="36"/>
    </row>
    <row r="75" spans="3:25">
      <c r="C75" s="35"/>
      <c r="D75" s="35"/>
      <c r="E75" s="35"/>
      <c r="F75" s="35"/>
      <c r="G75" s="35"/>
      <c r="H75" s="35"/>
      <c r="I75" s="35"/>
      <c r="J75" s="35"/>
      <c r="K75" s="35"/>
      <c r="L75" s="35"/>
      <c r="M75" s="35"/>
      <c r="N75" s="36"/>
      <c r="O75" s="36"/>
      <c r="P75" s="36"/>
      <c r="Q75" s="36"/>
      <c r="R75" s="36"/>
      <c r="S75" s="36"/>
      <c r="T75" s="36"/>
      <c r="U75" s="36"/>
      <c r="V75" s="36"/>
      <c r="W75" s="36"/>
      <c r="X75" s="36"/>
      <c r="Y75" s="36"/>
    </row>
    <row r="76" spans="3:25">
      <c r="C76" s="35"/>
      <c r="D76" s="35"/>
      <c r="E76" s="35"/>
      <c r="F76" s="35"/>
      <c r="G76" s="35"/>
      <c r="H76" s="35"/>
      <c r="I76" s="35"/>
      <c r="J76" s="35"/>
      <c r="K76" s="35"/>
      <c r="L76" s="35"/>
      <c r="M76" s="35"/>
      <c r="N76" s="36"/>
      <c r="O76" s="36"/>
      <c r="P76" s="36"/>
      <c r="Q76" s="36"/>
      <c r="R76" s="36"/>
      <c r="S76" s="36"/>
      <c r="T76" s="36"/>
      <c r="U76" s="36"/>
      <c r="V76" s="36"/>
      <c r="W76" s="36"/>
      <c r="X76" s="36"/>
      <c r="Y76" s="36"/>
    </row>
    <row r="77" spans="3:25">
      <c r="C77" s="35"/>
      <c r="D77" s="35"/>
      <c r="E77" s="35"/>
      <c r="F77" s="35"/>
      <c r="G77" s="35"/>
      <c r="H77" s="35"/>
      <c r="I77" s="35"/>
      <c r="J77" s="35"/>
      <c r="K77" s="35"/>
      <c r="L77" s="35"/>
      <c r="M77" s="35"/>
      <c r="N77" s="36"/>
      <c r="O77" s="36"/>
      <c r="P77" s="36"/>
      <c r="Q77" s="36"/>
      <c r="R77" s="36"/>
      <c r="S77" s="36"/>
      <c r="T77" s="36"/>
      <c r="U77" s="36"/>
      <c r="V77" s="36"/>
      <c r="W77" s="36"/>
      <c r="X77" s="36"/>
      <c r="Y77" s="36"/>
    </row>
    <row r="78" spans="3:25">
      <c r="C78" s="35"/>
      <c r="D78" s="35"/>
      <c r="E78" s="35"/>
      <c r="F78" s="35"/>
      <c r="G78" s="35"/>
      <c r="H78" s="35"/>
      <c r="I78" s="35"/>
      <c r="J78" s="35"/>
      <c r="K78" s="35"/>
      <c r="L78" s="35"/>
      <c r="M78" s="35"/>
      <c r="N78" s="36"/>
      <c r="O78" s="36"/>
      <c r="P78" s="36"/>
      <c r="Q78" s="36"/>
      <c r="R78" s="36"/>
      <c r="S78" s="36"/>
      <c r="T78" s="36"/>
      <c r="U78" s="36"/>
      <c r="V78" s="36"/>
      <c r="W78" s="36"/>
      <c r="X78" s="36"/>
      <c r="Y78" s="36"/>
    </row>
    <row r="79" spans="3:25">
      <c r="C79" s="35"/>
      <c r="D79" s="35"/>
      <c r="E79" s="35"/>
      <c r="F79" s="35"/>
      <c r="G79" s="35"/>
      <c r="H79" s="35"/>
      <c r="I79" s="35"/>
      <c r="J79" s="35"/>
      <c r="K79" s="35"/>
      <c r="L79" s="35"/>
      <c r="M79" s="35"/>
      <c r="N79" s="36"/>
      <c r="O79" s="36"/>
      <c r="P79" s="36"/>
      <c r="Q79" s="36"/>
      <c r="R79" s="36"/>
      <c r="S79" s="36"/>
      <c r="T79" s="36"/>
      <c r="U79" s="36"/>
      <c r="V79" s="36"/>
      <c r="W79" s="36"/>
      <c r="X79" s="36"/>
      <c r="Y79" s="36"/>
    </row>
    <row r="80" spans="3:25">
      <c r="C80" s="35"/>
      <c r="D80" s="35"/>
      <c r="E80" s="35"/>
      <c r="F80" s="35"/>
      <c r="G80" s="35"/>
      <c r="H80" s="35"/>
      <c r="I80" s="35"/>
      <c r="J80" s="35"/>
      <c r="K80" s="35"/>
      <c r="L80" s="35"/>
      <c r="M80" s="35"/>
      <c r="N80" s="35"/>
      <c r="O80" s="35"/>
      <c r="P80" s="35"/>
      <c r="Q80" s="36"/>
      <c r="R80" s="36"/>
      <c r="S80" s="36"/>
      <c r="T80" s="36"/>
      <c r="U80" s="36"/>
      <c r="V80" s="36"/>
      <c r="W80" s="36"/>
      <c r="X80" s="36"/>
      <c r="Y80" s="36"/>
    </row>
    <row r="81" spans="3:25">
      <c r="C81" s="35"/>
      <c r="D81" s="35"/>
      <c r="E81" s="35"/>
      <c r="F81" s="35"/>
      <c r="G81" s="35"/>
      <c r="H81" s="35"/>
      <c r="I81" s="35"/>
      <c r="J81" s="35"/>
      <c r="K81" s="35"/>
      <c r="L81" s="35"/>
      <c r="M81" s="35"/>
      <c r="N81" s="36"/>
      <c r="O81" s="36"/>
      <c r="P81" s="36"/>
      <c r="Q81" s="36"/>
      <c r="R81" s="36"/>
      <c r="S81" s="36"/>
      <c r="T81" s="36"/>
      <c r="U81" s="36"/>
      <c r="V81" s="36"/>
      <c r="W81" s="36"/>
      <c r="X81" s="36"/>
      <c r="Y81" s="36"/>
    </row>
    <row r="82" spans="3:25">
      <c r="C82" s="35"/>
      <c r="D82" s="35"/>
      <c r="E82" s="35"/>
      <c r="F82" s="35"/>
      <c r="G82" s="35"/>
      <c r="H82" s="35"/>
      <c r="I82" s="35"/>
      <c r="J82" s="35"/>
      <c r="K82" s="35"/>
      <c r="L82" s="35"/>
      <c r="M82" s="35"/>
      <c r="N82" s="36"/>
      <c r="O82" s="36"/>
      <c r="P82" s="36"/>
      <c r="Q82" s="36"/>
      <c r="R82" s="36"/>
      <c r="S82" s="36"/>
      <c r="T82" s="36"/>
      <c r="U82" s="36"/>
      <c r="V82" s="36"/>
      <c r="W82" s="36"/>
      <c r="X82" s="36"/>
      <c r="Y82" s="36"/>
    </row>
    <row r="83" spans="3:25">
      <c r="C83" s="35"/>
      <c r="D83" s="35"/>
      <c r="E83" s="35"/>
      <c r="F83" s="35"/>
      <c r="G83" s="35"/>
      <c r="H83" s="35"/>
      <c r="I83" s="35"/>
      <c r="J83" s="35"/>
      <c r="K83" s="35"/>
      <c r="L83" s="35"/>
      <c r="M83" s="35"/>
      <c r="N83" s="36"/>
      <c r="O83" s="36"/>
      <c r="P83" s="36"/>
      <c r="Q83" s="36"/>
      <c r="R83" s="36"/>
      <c r="S83" s="36"/>
      <c r="T83" s="36"/>
      <c r="U83" s="36"/>
      <c r="V83" s="36"/>
      <c r="W83" s="36"/>
      <c r="X83" s="36"/>
      <c r="Y83" s="36"/>
    </row>
    <row r="84" spans="3:25">
      <c r="C84" s="35"/>
      <c r="D84" s="35"/>
      <c r="E84" s="35"/>
      <c r="F84" s="35"/>
      <c r="G84" s="35"/>
      <c r="H84" s="35"/>
      <c r="I84" s="35"/>
      <c r="J84" s="35"/>
      <c r="K84" s="35"/>
      <c r="L84" s="35"/>
      <c r="M84" s="35"/>
      <c r="N84" s="36"/>
      <c r="O84" s="36"/>
      <c r="P84" s="36"/>
      <c r="Q84" s="36"/>
      <c r="R84" s="36"/>
      <c r="S84" s="36"/>
      <c r="T84" s="36"/>
      <c r="U84" s="36"/>
      <c r="V84" s="36"/>
      <c r="W84" s="36"/>
      <c r="X84" s="36"/>
      <c r="Y84" s="36"/>
    </row>
    <row r="85" spans="3:25">
      <c r="C85" s="35"/>
      <c r="D85" s="35"/>
      <c r="E85" s="35"/>
      <c r="F85" s="35"/>
      <c r="G85" s="35"/>
      <c r="H85" s="35"/>
      <c r="I85" s="35"/>
      <c r="J85" s="35"/>
      <c r="K85" s="35"/>
      <c r="L85" s="35"/>
      <c r="M85" s="35"/>
      <c r="N85" s="36"/>
      <c r="O85" s="36"/>
      <c r="P85" s="36"/>
      <c r="Q85" s="36"/>
      <c r="R85" s="36"/>
      <c r="S85" s="36"/>
      <c r="T85" s="36"/>
      <c r="U85" s="36"/>
      <c r="V85" s="36"/>
      <c r="W85" s="36"/>
      <c r="X85" s="36"/>
      <c r="Y85" s="36"/>
    </row>
    <row r="86" spans="3:25">
      <c r="C86" s="35"/>
      <c r="D86" s="35"/>
      <c r="E86" s="35"/>
      <c r="F86" s="35"/>
      <c r="G86" s="35"/>
      <c r="H86" s="35"/>
      <c r="I86" s="35"/>
      <c r="J86" s="35"/>
      <c r="K86" s="35"/>
      <c r="L86" s="35"/>
      <c r="M86" s="35"/>
      <c r="N86" s="36"/>
      <c r="O86" s="36"/>
      <c r="P86" s="36"/>
      <c r="Q86" s="36"/>
      <c r="R86" s="36"/>
      <c r="S86" s="36"/>
      <c r="T86" s="36"/>
      <c r="U86" s="36"/>
      <c r="V86" s="36"/>
      <c r="W86" s="36"/>
      <c r="X86" s="36"/>
      <c r="Y86" s="36"/>
    </row>
    <row r="87" spans="3:25">
      <c r="C87" s="35"/>
      <c r="D87" s="35"/>
      <c r="E87" s="35"/>
      <c r="F87" s="35"/>
      <c r="G87" s="35"/>
      <c r="H87" s="35"/>
      <c r="I87" s="35"/>
      <c r="J87" s="35"/>
      <c r="K87" s="35"/>
      <c r="L87" s="35"/>
      <c r="M87" s="35"/>
      <c r="N87" s="36"/>
      <c r="O87" s="36"/>
      <c r="P87" s="36"/>
      <c r="Q87" s="36"/>
      <c r="R87" s="36"/>
      <c r="S87" s="36"/>
      <c r="T87" s="36"/>
      <c r="U87" s="36"/>
      <c r="V87" s="36"/>
      <c r="W87" s="36"/>
      <c r="X87" s="36"/>
      <c r="Y87" s="36"/>
    </row>
    <row r="88" spans="3:25">
      <c r="C88" s="35"/>
      <c r="D88" s="35"/>
      <c r="E88" s="35"/>
      <c r="F88" s="35"/>
      <c r="G88" s="35"/>
      <c r="H88" s="35"/>
      <c r="I88" s="35"/>
      <c r="J88" s="35"/>
      <c r="K88" s="35"/>
      <c r="L88" s="35"/>
      <c r="M88" s="35"/>
      <c r="N88" s="36"/>
      <c r="O88" s="36"/>
      <c r="P88" s="36"/>
      <c r="Q88" s="36"/>
      <c r="R88" s="36"/>
      <c r="S88" s="36"/>
      <c r="T88" s="36"/>
      <c r="U88" s="36"/>
      <c r="V88" s="36"/>
      <c r="W88" s="36"/>
      <c r="X88" s="36"/>
      <c r="Y88" s="36"/>
    </row>
    <row r="89" spans="3:25">
      <c r="C89" s="35"/>
      <c r="D89" s="35"/>
      <c r="E89" s="35"/>
      <c r="F89" s="35"/>
      <c r="G89" s="35"/>
      <c r="H89" s="35"/>
      <c r="I89" s="35"/>
      <c r="J89" s="35"/>
      <c r="K89" s="35"/>
      <c r="L89" s="35"/>
      <c r="M89" s="35"/>
      <c r="N89" s="36"/>
      <c r="O89" s="36"/>
      <c r="P89" s="36"/>
      <c r="Q89" s="36"/>
      <c r="R89" s="36"/>
      <c r="S89" s="36"/>
      <c r="T89" s="36"/>
      <c r="U89" s="36"/>
      <c r="V89" s="36"/>
      <c r="W89" s="36"/>
      <c r="X89" s="36"/>
      <c r="Y89" s="36"/>
    </row>
    <row r="90" spans="3:25">
      <c r="C90" s="35"/>
      <c r="D90" s="35"/>
      <c r="E90" s="35"/>
      <c r="F90" s="35"/>
      <c r="G90" s="35"/>
      <c r="H90" s="35"/>
      <c r="I90" s="35"/>
      <c r="J90" s="35"/>
      <c r="K90" s="35"/>
      <c r="L90" s="35"/>
      <c r="M90" s="35"/>
      <c r="N90" s="36"/>
      <c r="O90" s="36"/>
      <c r="P90" s="36"/>
      <c r="Q90" s="36"/>
      <c r="R90" s="36"/>
      <c r="S90" s="36"/>
      <c r="T90" s="36"/>
      <c r="U90" s="36"/>
      <c r="V90" s="36"/>
      <c r="W90" s="36"/>
      <c r="X90" s="36"/>
      <c r="Y90" s="36"/>
    </row>
    <row r="91" spans="3:25">
      <c r="C91" s="35"/>
      <c r="D91" s="35"/>
      <c r="E91" s="35"/>
      <c r="F91" s="35"/>
      <c r="G91" s="35"/>
      <c r="H91" s="35"/>
      <c r="I91" s="35"/>
      <c r="J91" s="35"/>
      <c r="K91" s="35"/>
      <c r="L91" s="35"/>
      <c r="M91" s="35"/>
      <c r="N91" s="36"/>
      <c r="O91" s="36"/>
      <c r="P91" s="36"/>
      <c r="Q91" s="36"/>
      <c r="R91" s="36"/>
      <c r="S91" s="36"/>
      <c r="T91" s="36"/>
      <c r="U91" s="36"/>
      <c r="V91" s="36"/>
      <c r="W91" s="36"/>
      <c r="X91" s="36"/>
      <c r="Y91" s="36"/>
    </row>
    <row r="92" spans="3:25">
      <c r="C92" s="35"/>
      <c r="D92" s="35"/>
      <c r="E92" s="35"/>
      <c r="F92" s="35"/>
      <c r="G92" s="35"/>
      <c r="H92" s="35"/>
      <c r="I92" s="35"/>
      <c r="J92" s="35"/>
      <c r="K92" s="35"/>
      <c r="L92" s="35"/>
      <c r="M92" s="35"/>
      <c r="N92" s="36"/>
      <c r="O92" s="36"/>
      <c r="P92" s="36"/>
      <c r="Q92" s="36"/>
      <c r="R92" s="36"/>
      <c r="S92" s="36"/>
      <c r="T92" s="36"/>
      <c r="U92" s="36"/>
      <c r="V92" s="36"/>
      <c r="W92" s="36"/>
      <c r="X92" s="36"/>
      <c r="Y92" s="36"/>
    </row>
    <row r="93" spans="3:25">
      <c r="C93" s="35"/>
      <c r="D93" s="35"/>
      <c r="E93" s="35"/>
      <c r="F93" s="35"/>
      <c r="G93" s="35"/>
      <c r="H93" s="35"/>
      <c r="I93" s="35"/>
      <c r="J93" s="35"/>
      <c r="K93" s="35"/>
      <c r="L93" s="35"/>
      <c r="M93" s="35"/>
      <c r="N93" s="36"/>
      <c r="O93" s="36"/>
      <c r="P93" s="36"/>
      <c r="Q93" s="36"/>
      <c r="R93" s="36"/>
      <c r="S93" s="36"/>
      <c r="T93" s="36"/>
      <c r="U93" s="36"/>
      <c r="V93" s="36"/>
      <c r="W93" s="36"/>
      <c r="X93" s="36"/>
      <c r="Y93" s="36"/>
    </row>
    <row r="94" spans="3:25">
      <c r="C94" s="35"/>
      <c r="D94" s="35"/>
      <c r="E94" s="35"/>
      <c r="F94" s="35"/>
      <c r="G94" s="35"/>
      <c r="H94" s="35"/>
      <c r="I94" s="35"/>
      <c r="J94" s="35"/>
      <c r="K94" s="35"/>
      <c r="L94" s="35"/>
      <c r="M94" s="35"/>
      <c r="N94" s="36"/>
      <c r="O94" s="36"/>
      <c r="P94" s="36"/>
      <c r="Q94" s="36"/>
      <c r="R94" s="36"/>
      <c r="S94" s="36"/>
      <c r="T94" s="36"/>
      <c r="U94" s="36"/>
      <c r="V94" s="36"/>
      <c r="W94" s="36"/>
      <c r="X94" s="36"/>
      <c r="Y94" s="36"/>
    </row>
    <row r="95" spans="3:25">
      <c r="C95" s="35"/>
      <c r="D95" s="35"/>
      <c r="E95" s="35"/>
      <c r="F95" s="35"/>
      <c r="G95" s="35"/>
      <c r="H95" s="35"/>
      <c r="I95" s="35"/>
      <c r="J95" s="35"/>
      <c r="K95" s="35"/>
      <c r="L95" s="35"/>
      <c r="M95" s="35"/>
      <c r="N95" s="36"/>
      <c r="O95" s="36"/>
      <c r="P95" s="37"/>
      <c r="Q95" s="36"/>
      <c r="R95" s="36"/>
      <c r="S95" s="36"/>
      <c r="T95" s="36"/>
      <c r="U95" s="36"/>
      <c r="V95" s="36"/>
      <c r="W95" s="36"/>
      <c r="X95" s="36"/>
      <c r="Y95" s="36"/>
    </row>
    <row r="96" spans="3:25">
      <c r="C96" s="35"/>
      <c r="D96" s="35"/>
      <c r="E96" s="35"/>
      <c r="F96" s="35"/>
      <c r="G96" s="35"/>
      <c r="H96" s="35"/>
      <c r="I96" s="35"/>
      <c r="J96" s="35"/>
      <c r="K96" s="35"/>
      <c r="L96" s="35"/>
      <c r="M96" s="35"/>
      <c r="N96" s="36"/>
      <c r="O96" s="36"/>
      <c r="P96" s="37"/>
      <c r="Q96" s="36"/>
      <c r="R96" s="36"/>
      <c r="S96" s="36"/>
      <c r="T96" s="36"/>
      <c r="U96" s="36"/>
      <c r="V96" s="36"/>
      <c r="W96" s="36"/>
      <c r="X96" s="36"/>
      <c r="Y96" s="36"/>
    </row>
    <row r="97" spans="3:25">
      <c r="C97" s="35"/>
      <c r="D97" s="35"/>
      <c r="E97" s="35"/>
      <c r="F97" s="35"/>
      <c r="G97" s="35"/>
      <c r="H97" s="35"/>
      <c r="I97" s="35"/>
      <c r="J97" s="35"/>
      <c r="K97" s="35"/>
      <c r="L97" s="35"/>
      <c r="M97" s="35"/>
      <c r="N97" s="36"/>
      <c r="O97" s="36"/>
      <c r="P97" s="37"/>
      <c r="Q97" s="36"/>
      <c r="R97" s="36"/>
      <c r="S97" s="36"/>
      <c r="T97" s="36"/>
      <c r="U97" s="36"/>
      <c r="V97" s="36"/>
      <c r="W97" s="36"/>
      <c r="X97" s="36"/>
      <c r="Y97" s="36"/>
    </row>
    <row r="98" spans="3:25">
      <c r="C98" s="35"/>
      <c r="D98" s="35"/>
      <c r="E98" s="35"/>
      <c r="F98" s="35"/>
      <c r="G98" s="35"/>
      <c r="H98" s="35"/>
      <c r="I98" s="35"/>
      <c r="J98" s="35"/>
      <c r="K98" s="35"/>
      <c r="L98" s="35"/>
      <c r="M98" s="35"/>
      <c r="N98" s="36"/>
      <c r="O98" s="36"/>
      <c r="P98" s="37"/>
      <c r="Q98" s="36"/>
      <c r="R98" s="36"/>
      <c r="S98" s="36"/>
      <c r="T98" s="36"/>
      <c r="U98" s="36"/>
      <c r="V98" s="36"/>
      <c r="W98" s="36"/>
      <c r="X98" s="36"/>
      <c r="Y98" s="36"/>
    </row>
    <row r="99" spans="3:25">
      <c r="C99" s="35"/>
      <c r="D99" s="35"/>
      <c r="E99" s="35"/>
      <c r="F99" s="35"/>
      <c r="G99" s="35"/>
      <c r="H99" s="35"/>
      <c r="I99" s="35"/>
      <c r="J99" s="35"/>
      <c r="K99" s="35"/>
      <c r="L99" s="35"/>
      <c r="M99" s="35"/>
      <c r="N99" s="36"/>
      <c r="O99" s="36"/>
      <c r="P99" s="37"/>
      <c r="Q99" s="36"/>
      <c r="R99" s="36"/>
      <c r="S99" s="36"/>
      <c r="T99" s="36"/>
      <c r="U99" s="36"/>
      <c r="V99" s="36"/>
      <c r="W99" s="36"/>
      <c r="X99" s="36"/>
      <c r="Y99" s="36"/>
    </row>
    <row r="100" spans="3:25">
      <c r="C100" s="35"/>
      <c r="D100" s="35"/>
      <c r="E100" s="35"/>
      <c r="F100" s="35"/>
      <c r="G100" s="35"/>
      <c r="H100" s="35"/>
      <c r="I100" s="35"/>
      <c r="J100" s="35"/>
      <c r="K100" s="35"/>
      <c r="L100" s="35"/>
      <c r="M100" s="35"/>
      <c r="N100" s="36"/>
      <c r="O100" s="36"/>
      <c r="P100" s="37"/>
      <c r="Q100" s="36"/>
      <c r="R100" s="36"/>
      <c r="S100" s="36"/>
      <c r="T100" s="36"/>
      <c r="U100" s="36"/>
      <c r="V100" s="36"/>
      <c r="W100" s="36"/>
      <c r="X100" s="36"/>
      <c r="Y100" s="36"/>
    </row>
    <row r="101" spans="3:25">
      <c r="C101" s="35"/>
      <c r="D101" s="35"/>
      <c r="E101" s="35"/>
      <c r="F101" s="35"/>
      <c r="G101" s="35"/>
      <c r="H101" s="35"/>
      <c r="I101" s="35"/>
      <c r="J101" s="35"/>
      <c r="K101" s="35"/>
      <c r="L101" s="35"/>
      <c r="M101" s="35"/>
      <c r="N101" s="36"/>
      <c r="O101" s="36"/>
      <c r="P101" s="37"/>
      <c r="Q101" s="36"/>
      <c r="R101" s="36"/>
      <c r="S101" s="36"/>
      <c r="T101" s="36"/>
      <c r="U101" s="36"/>
      <c r="V101" s="36"/>
      <c r="W101" s="36"/>
      <c r="X101" s="36"/>
      <c r="Y101" s="36"/>
    </row>
    <row r="102" spans="3:25">
      <c r="C102" s="35"/>
      <c r="D102" s="35"/>
      <c r="E102" s="35"/>
      <c r="F102" s="35"/>
      <c r="G102" s="35"/>
      <c r="H102" s="35"/>
      <c r="I102" s="35"/>
      <c r="J102" s="35"/>
      <c r="K102" s="35"/>
      <c r="L102" s="35"/>
      <c r="M102" s="35"/>
      <c r="N102" s="36"/>
      <c r="O102" s="36"/>
      <c r="P102" s="37"/>
      <c r="Q102" s="36"/>
      <c r="R102" s="36"/>
      <c r="S102" s="36"/>
      <c r="T102" s="36"/>
      <c r="U102" s="36"/>
      <c r="V102" s="36"/>
      <c r="W102" s="36"/>
      <c r="X102" s="36"/>
      <c r="Y102" s="36"/>
    </row>
    <row r="103" spans="3:25">
      <c r="C103" s="35"/>
      <c r="D103" s="35"/>
      <c r="E103" s="35"/>
      <c r="F103" s="35"/>
      <c r="G103" s="35"/>
      <c r="H103" s="35"/>
      <c r="I103" s="35"/>
      <c r="J103" s="35"/>
      <c r="K103" s="35"/>
      <c r="L103" s="35"/>
      <c r="M103" s="35"/>
      <c r="N103" s="36"/>
      <c r="O103" s="36"/>
      <c r="P103" s="37"/>
      <c r="Q103" s="36"/>
      <c r="R103" s="36"/>
      <c r="S103" s="36"/>
      <c r="T103" s="36"/>
      <c r="U103" s="36"/>
      <c r="V103" s="36"/>
      <c r="W103" s="36"/>
      <c r="X103" s="36"/>
      <c r="Y103" s="36"/>
    </row>
    <row r="104" spans="3:25">
      <c r="C104" s="35"/>
      <c r="D104" s="35"/>
      <c r="E104" s="35"/>
      <c r="F104" s="35"/>
      <c r="G104" s="35"/>
      <c r="H104" s="35"/>
      <c r="I104" s="35"/>
      <c r="J104" s="35"/>
      <c r="K104" s="35"/>
      <c r="L104" s="35"/>
      <c r="M104" s="35"/>
      <c r="N104" s="36"/>
      <c r="O104" s="36"/>
      <c r="P104" s="37"/>
      <c r="Q104" s="36"/>
      <c r="R104" s="36"/>
      <c r="S104" s="36"/>
      <c r="T104" s="36"/>
      <c r="U104" s="36"/>
      <c r="V104" s="36"/>
      <c r="W104" s="36"/>
      <c r="X104" s="36"/>
      <c r="Y104" s="36"/>
    </row>
    <row r="105" spans="3:25">
      <c r="C105" s="35"/>
      <c r="D105" s="35"/>
      <c r="E105" s="35"/>
      <c r="F105" s="35"/>
      <c r="G105" s="35"/>
      <c r="H105" s="35"/>
      <c r="I105" s="35"/>
      <c r="J105" s="35"/>
      <c r="K105" s="35"/>
      <c r="L105" s="35"/>
      <c r="M105" s="35"/>
      <c r="N105" s="36"/>
      <c r="O105" s="36"/>
      <c r="P105" s="37"/>
      <c r="Q105" s="36"/>
      <c r="R105" s="36"/>
      <c r="S105" s="36"/>
      <c r="T105" s="36"/>
      <c r="U105" s="36"/>
      <c r="V105" s="36"/>
      <c r="W105" s="36"/>
      <c r="X105" s="36"/>
      <c r="Y105" s="36"/>
    </row>
    <row r="106" spans="3:25">
      <c r="C106" s="35"/>
      <c r="D106" s="35"/>
      <c r="E106" s="35"/>
      <c r="F106" s="35"/>
      <c r="G106" s="35"/>
      <c r="H106" s="35"/>
      <c r="I106" s="35"/>
      <c r="J106" s="35"/>
      <c r="K106" s="35"/>
      <c r="L106" s="35"/>
      <c r="M106" s="35"/>
      <c r="N106" s="36"/>
      <c r="O106" s="36"/>
      <c r="P106" s="37"/>
      <c r="Q106" s="36"/>
      <c r="R106" s="36"/>
      <c r="S106" s="36"/>
      <c r="T106" s="36"/>
      <c r="U106" s="36"/>
      <c r="V106" s="36"/>
      <c r="W106" s="36"/>
      <c r="X106" s="36"/>
      <c r="Y106" s="36"/>
    </row>
    <row r="107" spans="3:25">
      <c r="C107" s="35"/>
      <c r="D107" s="35"/>
      <c r="E107" s="35"/>
      <c r="F107" s="35"/>
      <c r="G107" s="35"/>
      <c r="H107" s="35"/>
      <c r="I107" s="35"/>
      <c r="J107" s="35"/>
      <c r="K107" s="35"/>
      <c r="L107" s="35"/>
      <c r="M107" s="35"/>
      <c r="N107" s="36"/>
      <c r="O107" s="36"/>
      <c r="P107" s="36"/>
      <c r="Q107" s="36"/>
      <c r="R107" s="36"/>
      <c r="S107" s="36"/>
      <c r="T107" s="36"/>
      <c r="U107" s="36"/>
      <c r="V107" s="36"/>
      <c r="W107" s="36"/>
      <c r="X107" s="36"/>
      <c r="Y107" s="36"/>
    </row>
    <row r="108" spans="3:25">
      <c r="C108" s="35"/>
      <c r="D108" s="35"/>
      <c r="E108" s="35"/>
      <c r="F108" s="35"/>
      <c r="G108" s="35"/>
      <c r="H108" s="35"/>
      <c r="I108" s="35"/>
      <c r="J108" s="35"/>
      <c r="K108" s="35"/>
      <c r="L108" s="35"/>
      <c r="M108" s="35"/>
      <c r="N108" s="36"/>
      <c r="O108" s="36"/>
      <c r="P108" s="36"/>
      <c r="Q108" s="36"/>
      <c r="R108" s="36"/>
      <c r="S108" s="36"/>
      <c r="T108" s="36"/>
      <c r="U108" s="36"/>
      <c r="V108" s="36"/>
      <c r="W108" s="36"/>
      <c r="X108" s="36"/>
      <c r="Y108" s="36"/>
    </row>
    <row r="109" spans="3:25">
      <c r="C109" s="35"/>
      <c r="D109" s="35"/>
      <c r="E109" s="35"/>
      <c r="F109" s="35"/>
      <c r="G109" s="35"/>
      <c r="H109" s="35"/>
      <c r="I109" s="35"/>
      <c r="J109" s="35"/>
      <c r="K109" s="35"/>
      <c r="L109" s="35"/>
      <c r="M109" s="35"/>
      <c r="N109" s="36"/>
      <c r="O109" s="36"/>
      <c r="P109" s="36"/>
      <c r="Q109" s="36"/>
      <c r="R109" s="36"/>
      <c r="S109" s="36"/>
      <c r="T109" s="36"/>
      <c r="U109" s="36"/>
      <c r="V109" s="36"/>
      <c r="W109" s="36"/>
      <c r="X109" s="36"/>
      <c r="Y109" s="36"/>
    </row>
    <row r="110" spans="3:25">
      <c r="C110" s="35"/>
      <c r="D110" s="35"/>
      <c r="E110" s="35"/>
      <c r="F110" s="35"/>
      <c r="G110" s="35"/>
      <c r="H110" s="35"/>
      <c r="I110" s="35"/>
      <c r="J110" s="35"/>
      <c r="K110" s="35"/>
      <c r="L110" s="35"/>
      <c r="M110" s="35"/>
      <c r="N110" s="36"/>
      <c r="O110" s="36"/>
      <c r="P110" s="36"/>
      <c r="Q110" s="36"/>
      <c r="R110" s="36"/>
      <c r="S110" s="36"/>
      <c r="T110" s="36"/>
      <c r="U110" s="36"/>
      <c r="V110" s="36"/>
      <c r="W110" s="36"/>
      <c r="X110" s="36"/>
      <c r="Y110" s="36"/>
    </row>
    <row r="111" spans="3:25">
      <c r="C111" s="35"/>
      <c r="D111" s="35"/>
      <c r="E111" s="35"/>
      <c r="F111" s="35"/>
      <c r="G111" s="35"/>
      <c r="H111" s="35"/>
      <c r="I111" s="35"/>
      <c r="J111" s="35"/>
      <c r="K111" s="35"/>
      <c r="L111" s="35"/>
      <c r="M111" s="35"/>
      <c r="N111" s="36"/>
      <c r="O111" s="36"/>
      <c r="P111" s="36"/>
      <c r="Q111" s="36"/>
      <c r="R111" s="36"/>
      <c r="S111" s="36"/>
      <c r="T111" s="36"/>
      <c r="U111" s="36"/>
      <c r="V111" s="36"/>
      <c r="W111" s="36"/>
      <c r="X111" s="36"/>
      <c r="Y111" s="36"/>
    </row>
    <row r="112" spans="3:25">
      <c r="C112" s="35"/>
      <c r="D112" s="35"/>
      <c r="E112" s="35"/>
      <c r="F112" s="35"/>
      <c r="G112" s="35"/>
      <c r="H112" s="35"/>
      <c r="I112" s="35"/>
      <c r="J112" s="35"/>
      <c r="K112" s="35"/>
      <c r="L112" s="35"/>
      <c r="M112" s="35"/>
      <c r="N112" s="36"/>
      <c r="O112" s="36"/>
      <c r="P112" s="36"/>
      <c r="Q112" s="36"/>
      <c r="R112" s="36"/>
      <c r="S112" s="36"/>
      <c r="T112" s="36"/>
      <c r="U112" s="36"/>
      <c r="V112" s="36"/>
      <c r="W112" s="36"/>
      <c r="X112" s="36"/>
      <c r="Y112" s="36"/>
    </row>
    <row r="113" spans="3:25">
      <c r="C113" s="35"/>
      <c r="D113" s="35"/>
      <c r="E113" s="35"/>
      <c r="F113" s="35"/>
      <c r="G113" s="35"/>
      <c r="H113" s="35"/>
      <c r="I113" s="35"/>
      <c r="J113" s="35"/>
      <c r="K113" s="35"/>
      <c r="L113" s="35"/>
      <c r="M113" s="35"/>
      <c r="N113" s="36"/>
      <c r="O113" s="36"/>
      <c r="P113" s="36"/>
      <c r="Q113" s="36"/>
      <c r="R113" s="36"/>
      <c r="S113" s="36"/>
      <c r="T113" s="36"/>
      <c r="U113" s="36"/>
      <c r="V113" s="36"/>
      <c r="W113" s="36"/>
      <c r="X113" s="36"/>
      <c r="Y113" s="36"/>
    </row>
    <row r="114" spans="3:25">
      <c r="C114" s="35"/>
      <c r="D114" s="35"/>
      <c r="E114" s="35"/>
      <c r="F114" s="35"/>
      <c r="G114" s="35"/>
      <c r="H114" s="35"/>
      <c r="I114" s="35"/>
      <c r="J114" s="35"/>
      <c r="K114" s="35"/>
      <c r="L114" s="35"/>
      <c r="M114" s="35"/>
      <c r="N114" s="36"/>
      <c r="O114" s="36"/>
      <c r="P114" s="36"/>
      <c r="Q114" s="36"/>
      <c r="R114" s="36"/>
      <c r="S114" s="36"/>
      <c r="T114" s="36"/>
      <c r="U114" s="36"/>
      <c r="V114" s="36"/>
      <c r="W114" s="36"/>
      <c r="X114" s="36"/>
      <c r="Y114" s="36"/>
    </row>
    <row r="115" spans="3:25">
      <c r="C115" s="35"/>
      <c r="D115" s="35"/>
      <c r="E115" s="35"/>
      <c r="F115" s="35"/>
      <c r="G115" s="35"/>
      <c r="H115" s="35"/>
      <c r="I115" s="35"/>
      <c r="J115" s="35"/>
      <c r="K115" s="35"/>
      <c r="L115" s="35"/>
      <c r="M115" s="35"/>
      <c r="N115" s="36"/>
      <c r="O115" s="36"/>
      <c r="P115" s="36"/>
      <c r="Q115" s="36"/>
      <c r="R115" s="36"/>
      <c r="S115" s="36"/>
      <c r="T115" s="36"/>
      <c r="U115" s="36"/>
      <c r="V115" s="36"/>
      <c r="W115" s="36"/>
      <c r="X115" s="36"/>
      <c r="Y115" s="36"/>
    </row>
  </sheetData>
  <sortState ref="A2:AA48">
    <sortCondition ref="C2:C48"/>
  </sortState>
  <phoneticPr fontId="1"/>
  <dataValidations count="1">
    <dataValidation type="list" allowBlank="1" showInputMessage="1" sqref="B1:B1048576">
      <formula1>がん種</formula1>
    </dataValidation>
  </dataValidations>
  <printOptions gridLines="1"/>
  <pageMargins left="0.23622047244094491" right="0.23622047244094491" top="0.74803149606299213" bottom="0.74803149606299213" header="0.31496062992125984" footer="0.31496062992125984"/>
  <pageSetup paperSize="9" scale="67" fitToHeight="0" orientation="landscape" r:id="rId1"/>
  <headerFooter>
    <oddHeader>&amp;L&amp;"-,太字"&amp;14&amp;KFF0000副作用&amp;K002060聞き取り&amp;K01+000項目</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D14" sqref="D14"/>
    </sheetView>
  </sheetViews>
  <sheetFormatPr defaultRowHeight="18.75"/>
  <cols>
    <col min="1" max="3" width="16.5" customWidth="1"/>
    <col min="4" max="4" width="20.375" customWidth="1"/>
    <col min="5" max="10" width="16.5" customWidth="1"/>
  </cols>
  <sheetData>
    <row r="1" spans="1:10">
      <c r="A1" t="s">
        <v>236</v>
      </c>
    </row>
    <row r="2" spans="1:10">
      <c r="A2" s="49" t="s">
        <v>227</v>
      </c>
      <c r="B2" s="49" t="s">
        <v>228</v>
      </c>
      <c r="C2" s="49" t="s">
        <v>229</v>
      </c>
      <c r="D2" s="49" t="s">
        <v>230</v>
      </c>
      <c r="E2" s="49" t="s">
        <v>319</v>
      </c>
      <c r="F2" s="49" t="s">
        <v>231</v>
      </c>
      <c r="G2" s="49" t="s">
        <v>232</v>
      </c>
      <c r="H2" s="49" t="s">
        <v>233</v>
      </c>
      <c r="I2" s="49" t="s">
        <v>234</v>
      </c>
      <c r="J2" s="49" t="s">
        <v>235</v>
      </c>
    </row>
    <row r="3" spans="1:10">
      <c r="A3" s="36"/>
      <c r="B3" s="36"/>
      <c r="C3" s="36" t="s">
        <v>361</v>
      </c>
      <c r="D3" s="36" t="s">
        <v>254</v>
      </c>
      <c r="E3" s="36" t="s">
        <v>322</v>
      </c>
      <c r="F3" s="36"/>
      <c r="G3" s="36"/>
      <c r="H3" s="36"/>
      <c r="I3" s="36"/>
      <c r="J3" s="36"/>
    </row>
    <row r="4" spans="1:10">
      <c r="A4" s="36"/>
      <c r="B4" s="36"/>
      <c r="C4" s="36" t="s">
        <v>362</v>
      </c>
      <c r="D4" s="36" t="s">
        <v>246</v>
      </c>
      <c r="E4" s="36" t="s">
        <v>323</v>
      </c>
      <c r="F4" s="36"/>
      <c r="G4" s="36"/>
      <c r="H4" s="36"/>
      <c r="I4" s="36"/>
      <c r="J4" s="36"/>
    </row>
    <row r="5" spans="1:10">
      <c r="A5" s="36"/>
      <c r="B5" s="36"/>
      <c r="C5" s="36" t="s">
        <v>364</v>
      </c>
      <c r="D5" s="36" t="s">
        <v>256</v>
      </c>
      <c r="E5" s="36" t="s">
        <v>332</v>
      </c>
      <c r="F5" s="36"/>
      <c r="G5" s="36"/>
      <c r="H5" s="36"/>
      <c r="I5" s="36"/>
      <c r="J5" s="36"/>
    </row>
    <row r="6" spans="1:10">
      <c r="A6" s="36"/>
      <c r="B6" s="36"/>
      <c r="C6" s="36" t="s">
        <v>365</v>
      </c>
      <c r="D6" s="36" t="s">
        <v>257</v>
      </c>
      <c r="E6" s="36" t="s">
        <v>336</v>
      </c>
      <c r="F6" s="36"/>
      <c r="G6" s="36"/>
      <c r="H6" s="36"/>
      <c r="I6" s="36"/>
      <c r="J6" s="36"/>
    </row>
    <row r="7" spans="1:10">
      <c r="A7" s="36"/>
      <c r="B7" s="36"/>
      <c r="C7" s="36" t="s">
        <v>363</v>
      </c>
      <c r="D7" s="36" t="s">
        <v>243</v>
      </c>
      <c r="E7" s="36" t="s">
        <v>344</v>
      </c>
      <c r="F7" s="36"/>
      <c r="G7" s="36"/>
      <c r="H7" s="36"/>
      <c r="I7" s="36"/>
      <c r="J7" s="36"/>
    </row>
    <row r="8" spans="1:10">
      <c r="A8" s="36"/>
      <c r="B8" s="36"/>
      <c r="C8" s="36" t="s">
        <v>366</v>
      </c>
      <c r="D8" s="36" t="s">
        <v>259</v>
      </c>
      <c r="E8" s="36" t="s">
        <v>346</v>
      </c>
      <c r="F8" s="36"/>
      <c r="G8" s="36"/>
      <c r="H8" s="36"/>
      <c r="I8" s="36"/>
      <c r="J8" s="36"/>
    </row>
    <row r="9" spans="1:10">
      <c r="A9" s="36"/>
      <c r="B9" s="36"/>
      <c r="C9" s="36" t="s">
        <v>370</v>
      </c>
      <c r="D9" s="36" t="s">
        <v>258</v>
      </c>
      <c r="E9" s="36" t="s">
        <v>349</v>
      </c>
      <c r="F9" s="36"/>
      <c r="G9" s="36"/>
      <c r="H9" s="36"/>
      <c r="I9" s="36"/>
      <c r="J9" s="36"/>
    </row>
    <row r="10" spans="1:10">
      <c r="A10" s="36"/>
      <c r="B10" s="36"/>
      <c r="C10" s="36" t="s">
        <v>371</v>
      </c>
      <c r="D10" s="36" t="s">
        <v>238</v>
      </c>
      <c r="E10" s="36" t="s">
        <v>350</v>
      </c>
      <c r="F10" s="36"/>
      <c r="G10" s="36"/>
      <c r="H10" s="36"/>
      <c r="I10" s="36"/>
      <c r="J10" s="36"/>
    </row>
    <row r="11" spans="1:10">
      <c r="A11" s="36"/>
      <c r="B11" s="36"/>
      <c r="C11" s="36" t="s">
        <v>367</v>
      </c>
      <c r="D11" s="36" t="s">
        <v>245</v>
      </c>
      <c r="E11" s="36" t="s">
        <v>355</v>
      </c>
      <c r="F11" s="36"/>
      <c r="G11" s="36"/>
      <c r="H11" s="36"/>
      <c r="I11" s="36"/>
      <c r="J11" s="36"/>
    </row>
    <row r="12" spans="1:10">
      <c r="A12" s="36"/>
      <c r="B12" s="36"/>
      <c r="C12" s="36" t="s">
        <v>381</v>
      </c>
      <c r="D12" s="36" t="s">
        <v>247</v>
      </c>
      <c r="E12" s="36" t="s">
        <v>359</v>
      </c>
      <c r="F12" s="36"/>
      <c r="G12" s="36"/>
      <c r="H12" s="36"/>
      <c r="I12" s="36"/>
      <c r="J12" s="36"/>
    </row>
    <row r="13" spans="1:10">
      <c r="A13" s="36"/>
      <c r="B13" s="36"/>
      <c r="C13" s="36" t="s">
        <v>382</v>
      </c>
      <c r="D13" s="36" t="s">
        <v>244</v>
      </c>
      <c r="E13" s="36"/>
      <c r="F13" s="36"/>
      <c r="G13" s="36"/>
      <c r="H13" s="36"/>
      <c r="I13" s="36"/>
      <c r="J13" s="36"/>
    </row>
    <row r="14" spans="1:10">
      <c r="A14" s="36"/>
      <c r="B14" s="36"/>
      <c r="C14" s="36" t="s">
        <v>383</v>
      </c>
      <c r="D14" s="36" t="s">
        <v>251</v>
      </c>
      <c r="E14" s="36"/>
      <c r="F14" s="36"/>
      <c r="G14" s="36"/>
      <c r="H14" s="36"/>
      <c r="I14" s="36"/>
      <c r="J14" s="36"/>
    </row>
    <row r="15" spans="1:10">
      <c r="A15" s="36"/>
      <c r="B15" s="36"/>
      <c r="C15" s="36" t="s">
        <v>384</v>
      </c>
      <c r="D15" s="36" t="s">
        <v>253</v>
      </c>
      <c r="E15" s="36"/>
      <c r="F15" s="36"/>
      <c r="G15" s="36"/>
      <c r="H15" s="36"/>
      <c r="I15" s="36"/>
      <c r="J15" s="36"/>
    </row>
    <row r="16" spans="1:10">
      <c r="A16" s="36"/>
      <c r="B16" s="36"/>
      <c r="C16" s="36" t="s">
        <v>385</v>
      </c>
      <c r="D16" s="36" t="s">
        <v>237</v>
      </c>
      <c r="E16" s="36"/>
      <c r="F16" s="36"/>
      <c r="G16" s="36"/>
      <c r="H16" s="36"/>
      <c r="I16" s="36"/>
      <c r="J16" s="36"/>
    </row>
    <row r="17" spans="1:10">
      <c r="A17" s="36"/>
      <c r="B17" s="36"/>
      <c r="C17" s="36" t="s">
        <v>386</v>
      </c>
      <c r="D17" s="36" t="s">
        <v>363</v>
      </c>
      <c r="E17" s="36"/>
      <c r="F17" s="36"/>
      <c r="G17" s="36"/>
      <c r="H17" s="36"/>
      <c r="I17" s="36"/>
      <c r="J17" s="36"/>
    </row>
    <row r="18" spans="1:10">
      <c r="A18" s="36"/>
      <c r="B18" s="36"/>
      <c r="C18" s="36" t="s">
        <v>387</v>
      </c>
      <c r="D18" s="36" t="s">
        <v>260</v>
      </c>
      <c r="E18" s="36"/>
      <c r="F18" s="36"/>
      <c r="G18" s="36"/>
      <c r="H18" s="36"/>
      <c r="I18" s="36"/>
      <c r="J18" s="36"/>
    </row>
    <row r="19" spans="1:10">
      <c r="A19" s="36"/>
      <c r="B19" s="36"/>
      <c r="C19" s="36" t="s">
        <v>389</v>
      </c>
      <c r="D19" s="36" t="s">
        <v>262</v>
      </c>
      <c r="E19" s="36"/>
      <c r="F19" s="36"/>
      <c r="G19" s="36"/>
      <c r="H19" s="36"/>
      <c r="I19" s="36"/>
      <c r="J19" s="36"/>
    </row>
    <row r="20" spans="1:10">
      <c r="A20" s="36"/>
      <c r="B20" s="36"/>
      <c r="C20" s="36" t="s">
        <v>391</v>
      </c>
      <c r="D20" s="36" t="s">
        <v>264</v>
      </c>
      <c r="E20" s="36"/>
      <c r="F20" s="36"/>
      <c r="G20" s="36"/>
      <c r="H20" s="36"/>
      <c r="I20" s="36"/>
      <c r="J20" s="36"/>
    </row>
    <row r="21" spans="1:10">
      <c r="A21" s="36"/>
      <c r="B21" s="36"/>
      <c r="C21" s="36" t="s">
        <v>393</v>
      </c>
      <c r="D21" s="36"/>
      <c r="E21" s="36"/>
      <c r="F21" s="36"/>
      <c r="G21" s="36"/>
      <c r="H21" s="36"/>
      <c r="I21" s="36"/>
      <c r="J21" s="36"/>
    </row>
    <row r="22" spans="1:10">
      <c r="A22" s="36"/>
      <c r="B22" s="36"/>
      <c r="C22" s="36"/>
      <c r="D22" s="36"/>
      <c r="E22" s="36"/>
      <c r="F22" s="36"/>
      <c r="G22" s="36"/>
      <c r="H22" s="36"/>
      <c r="I22" s="36"/>
      <c r="J22" s="36"/>
    </row>
    <row r="23" spans="1:10">
      <c r="A23" s="36"/>
      <c r="B23" s="36"/>
      <c r="C23" s="36"/>
      <c r="D23" s="36"/>
      <c r="E23" s="36"/>
      <c r="F23" s="36"/>
      <c r="G23" s="36"/>
      <c r="H23" s="36"/>
      <c r="I23" s="36"/>
      <c r="J23" s="36"/>
    </row>
    <row r="24" spans="1:10">
      <c r="A24" s="36"/>
      <c r="B24" s="36"/>
      <c r="C24" s="36"/>
      <c r="D24" s="36"/>
      <c r="E24" s="36"/>
      <c r="F24" s="36"/>
      <c r="G24" s="36"/>
      <c r="H24" s="36"/>
      <c r="I24" s="36"/>
      <c r="J24" s="36"/>
    </row>
    <row r="25" spans="1:10">
      <c r="A25" s="36"/>
      <c r="B25" s="36"/>
      <c r="C25" s="36"/>
      <c r="D25" s="36"/>
      <c r="E25" s="36"/>
      <c r="F25" s="36"/>
      <c r="G25" s="36"/>
      <c r="H25" s="36"/>
      <c r="I25" s="36"/>
      <c r="J25" s="36"/>
    </row>
    <row r="26" spans="1:10">
      <c r="A26" s="36"/>
      <c r="B26" s="36"/>
      <c r="C26" s="36"/>
      <c r="D26" s="36"/>
      <c r="E26" s="36"/>
      <c r="F26" s="36"/>
      <c r="G26" s="36"/>
      <c r="H26" s="36"/>
      <c r="I26" s="36"/>
      <c r="J26" s="36"/>
    </row>
    <row r="27" spans="1:10">
      <c r="A27" s="36"/>
      <c r="B27" s="36"/>
      <c r="C27" s="36"/>
      <c r="D27" s="36"/>
      <c r="E27" s="36"/>
      <c r="F27" s="36"/>
      <c r="G27" s="36"/>
      <c r="H27" s="36"/>
      <c r="I27" s="36"/>
      <c r="J27" s="36"/>
    </row>
    <row r="28" spans="1:10">
      <c r="A28" s="36"/>
      <c r="B28" s="36"/>
      <c r="C28" s="36"/>
      <c r="D28" s="36"/>
      <c r="E28" s="36"/>
      <c r="F28" s="36"/>
      <c r="G28" s="36"/>
      <c r="H28" s="36"/>
      <c r="I28" s="36"/>
      <c r="J28" s="36"/>
    </row>
    <row r="29" spans="1:10">
      <c r="A29" s="36"/>
      <c r="B29" s="36"/>
      <c r="C29" s="36"/>
      <c r="D29" s="36"/>
      <c r="E29" s="36"/>
      <c r="F29" s="36"/>
      <c r="G29" s="36"/>
      <c r="H29" s="36"/>
      <c r="I29" s="36"/>
      <c r="J29" s="36"/>
    </row>
    <row r="30" spans="1:10">
      <c r="A30" s="36"/>
      <c r="B30" s="36"/>
      <c r="C30" s="36"/>
      <c r="D30" s="36"/>
      <c r="E30" s="36"/>
      <c r="F30" s="36"/>
      <c r="G30" s="36"/>
      <c r="H30" s="36"/>
      <c r="I30" s="36"/>
      <c r="J30" s="36"/>
    </row>
    <row r="31" spans="1:10">
      <c r="A31" s="36"/>
      <c r="B31" s="36"/>
      <c r="C31" s="36"/>
      <c r="D31" s="36"/>
      <c r="E31" s="36"/>
      <c r="F31" s="36"/>
      <c r="G31" s="36"/>
      <c r="H31" s="36"/>
      <c r="I31" s="36"/>
      <c r="J31" s="36"/>
    </row>
    <row r="32" spans="1:10">
      <c r="A32" s="36"/>
      <c r="B32" s="36"/>
      <c r="C32" s="36"/>
      <c r="D32" s="36"/>
      <c r="E32" s="36"/>
      <c r="F32" s="36"/>
      <c r="G32" s="36"/>
      <c r="H32" s="36"/>
      <c r="I32" s="36"/>
      <c r="J32" s="36"/>
    </row>
    <row r="33" spans="1:10">
      <c r="A33" s="36"/>
      <c r="B33" s="36"/>
      <c r="C33" s="36"/>
      <c r="D33" s="36"/>
      <c r="E33" s="36"/>
      <c r="F33" s="36"/>
      <c r="G33" s="36"/>
      <c r="H33" s="36"/>
      <c r="I33" s="36"/>
      <c r="J33" s="36"/>
    </row>
    <row r="34" spans="1:10">
      <c r="A34" s="36"/>
      <c r="B34" s="36"/>
      <c r="C34" s="36"/>
      <c r="D34" s="36"/>
      <c r="E34" s="36"/>
      <c r="F34" s="36"/>
      <c r="G34" s="36"/>
      <c r="H34" s="36"/>
      <c r="I34" s="36"/>
      <c r="J34" s="36"/>
    </row>
    <row r="35" spans="1:10">
      <c r="A35" s="36"/>
      <c r="B35" s="36"/>
      <c r="C35" s="36"/>
      <c r="D35" s="36"/>
      <c r="E35" s="36"/>
      <c r="F35" s="36"/>
      <c r="G35" s="36"/>
      <c r="H35" s="36"/>
      <c r="I35" s="36"/>
      <c r="J35" s="36"/>
    </row>
    <row r="36" spans="1:10">
      <c r="A36" s="36"/>
      <c r="B36" s="36"/>
      <c r="C36" s="36"/>
      <c r="D36" s="36"/>
      <c r="E36" s="36"/>
      <c r="F36" s="36"/>
      <c r="G36" s="36"/>
      <c r="H36" s="36"/>
      <c r="I36" s="36"/>
      <c r="J36" s="36"/>
    </row>
    <row r="37" spans="1:10">
      <c r="A37" s="36"/>
      <c r="B37" s="36"/>
      <c r="C37" s="36"/>
      <c r="D37" s="36"/>
      <c r="E37" s="36"/>
      <c r="F37" s="36"/>
      <c r="G37" s="36"/>
      <c r="H37" s="36"/>
      <c r="I37" s="36"/>
      <c r="J37" s="36"/>
    </row>
    <row r="38" spans="1:10">
      <c r="A38" s="36"/>
      <c r="B38" s="36"/>
      <c r="C38" s="36"/>
      <c r="D38" s="36"/>
      <c r="E38" s="36"/>
      <c r="F38" s="36"/>
      <c r="G38" s="36"/>
      <c r="H38" s="36"/>
      <c r="I38" s="36"/>
      <c r="J38" s="36"/>
    </row>
    <row r="39" spans="1:10">
      <c r="A39" s="36"/>
      <c r="B39" s="36"/>
      <c r="C39" s="36"/>
      <c r="D39" s="36"/>
      <c r="E39" s="36"/>
      <c r="F39" s="36"/>
      <c r="G39" s="36"/>
      <c r="H39" s="36"/>
      <c r="I39" s="36"/>
      <c r="J39" s="36"/>
    </row>
    <row r="40" spans="1:10">
      <c r="A40" s="36"/>
      <c r="B40" s="36"/>
      <c r="C40" s="36"/>
      <c r="D40" s="36"/>
      <c r="E40" s="36"/>
      <c r="F40" s="36"/>
      <c r="G40" s="36"/>
      <c r="H40" s="36"/>
      <c r="I40" s="36"/>
      <c r="J40" s="36"/>
    </row>
    <row r="41" spans="1:10">
      <c r="A41" s="36"/>
      <c r="B41" s="36"/>
      <c r="C41" s="36"/>
      <c r="D41" s="36"/>
      <c r="E41" s="36"/>
      <c r="F41" s="36"/>
      <c r="G41" s="36"/>
      <c r="H41" s="36"/>
      <c r="I41" s="36"/>
      <c r="J41" s="36"/>
    </row>
    <row r="42" spans="1:10">
      <c r="A42" s="36"/>
      <c r="B42" s="36"/>
      <c r="C42" s="36"/>
      <c r="D42" s="36"/>
      <c r="E42" s="36"/>
      <c r="F42" s="36"/>
      <c r="G42" s="36"/>
      <c r="H42" s="36"/>
      <c r="I42" s="36"/>
      <c r="J42" s="36"/>
    </row>
    <row r="43" spans="1:10">
      <c r="A43" s="36"/>
      <c r="B43" s="36"/>
      <c r="C43" s="36"/>
      <c r="D43" s="36"/>
      <c r="E43" s="36"/>
      <c r="F43" s="36"/>
      <c r="G43" s="36"/>
      <c r="H43" s="36"/>
      <c r="I43" s="36"/>
      <c r="J43" s="36"/>
    </row>
    <row r="44" spans="1:10">
      <c r="A44" s="36"/>
      <c r="B44" s="36"/>
      <c r="C44" s="36"/>
      <c r="D44" s="36"/>
      <c r="E44" s="36"/>
      <c r="F44" s="36"/>
      <c r="G44" s="36"/>
      <c r="H44" s="36"/>
      <c r="I44" s="36"/>
      <c r="J44" s="36"/>
    </row>
    <row r="45" spans="1:10">
      <c r="A45" s="36"/>
      <c r="B45" s="36"/>
      <c r="C45" s="36"/>
      <c r="D45" s="36"/>
      <c r="E45" s="36"/>
      <c r="F45" s="36"/>
      <c r="G45" s="36"/>
      <c r="H45" s="36"/>
      <c r="I45" s="36"/>
      <c r="J45" s="36"/>
    </row>
    <row r="46" spans="1:10">
      <c r="A46" s="36"/>
      <c r="B46" s="36"/>
      <c r="C46" s="36"/>
      <c r="D46" s="36"/>
      <c r="E46" s="36"/>
      <c r="F46" s="36"/>
      <c r="G46" s="36"/>
      <c r="H46" s="36"/>
      <c r="I46" s="36"/>
      <c r="J46" s="36"/>
    </row>
    <row r="47" spans="1:10">
      <c r="A47" s="36"/>
      <c r="B47" s="36"/>
      <c r="C47" s="36"/>
      <c r="D47" s="36"/>
      <c r="E47" s="36"/>
      <c r="F47" s="36"/>
      <c r="G47" s="36"/>
      <c r="H47" s="36"/>
      <c r="I47" s="36"/>
      <c r="J47" s="36"/>
    </row>
    <row r="48" spans="1:10">
      <c r="A48" s="36"/>
      <c r="B48" s="36"/>
      <c r="C48" s="36"/>
      <c r="D48" s="36"/>
      <c r="E48" s="36"/>
      <c r="F48" s="36"/>
      <c r="G48" s="36"/>
      <c r="H48" s="36"/>
      <c r="I48" s="36"/>
      <c r="J48" s="36"/>
    </row>
    <row r="49" spans="1:10">
      <c r="A49" s="36"/>
      <c r="B49" s="36"/>
      <c r="C49" s="36"/>
      <c r="D49" s="36"/>
      <c r="E49" s="36"/>
      <c r="F49" s="36"/>
      <c r="G49" s="36"/>
      <c r="H49" s="36"/>
      <c r="I49" s="36"/>
      <c r="J49" s="36"/>
    </row>
    <row r="50" spans="1:10">
      <c r="A50" s="36"/>
      <c r="B50" s="36"/>
      <c r="C50" s="36"/>
      <c r="D50" s="36"/>
      <c r="E50" s="36"/>
      <c r="F50" s="36"/>
      <c r="G50" s="36"/>
      <c r="H50" s="36"/>
      <c r="I50" s="36"/>
      <c r="J50" s="36"/>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11" sqref="A11"/>
    </sheetView>
  </sheetViews>
  <sheetFormatPr defaultRowHeight="18.75"/>
  <cols>
    <col min="1" max="1" width="42.875" customWidth="1"/>
    <col min="2" max="2" width="22.125" customWidth="1"/>
  </cols>
  <sheetData>
    <row r="1" spans="1:2">
      <c r="A1" s="33" t="s">
        <v>171</v>
      </c>
      <c r="B1" s="33" t="s">
        <v>172</v>
      </c>
    </row>
    <row r="2" spans="1:2">
      <c r="A2" t="s">
        <v>202</v>
      </c>
      <c r="B2" t="s">
        <v>203</v>
      </c>
    </row>
    <row r="3" spans="1:2">
      <c r="A3" s="32" t="s">
        <v>174</v>
      </c>
      <c r="B3" t="s">
        <v>173</v>
      </c>
    </row>
    <row r="4" spans="1:2">
      <c r="A4" s="32" t="s">
        <v>205</v>
      </c>
      <c r="B4" t="s">
        <v>200</v>
      </c>
    </row>
    <row r="5" spans="1:2">
      <c r="A5" s="32" t="s">
        <v>204</v>
      </c>
      <c r="B5" t="s">
        <v>201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topLeftCell="A31" zoomScaleNormal="100" workbookViewId="0">
      <selection activeCell="E49" sqref="E49"/>
    </sheetView>
  </sheetViews>
  <sheetFormatPr defaultRowHeight="18.75"/>
  <cols>
    <col min="1" max="1" width="15" customWidth="1"/>
    <col min="2" max="2" width="44.375" customWidth="1"/>
    <col min="3" max="5" width="50" customWidth="1"/>
  </cols>
  <sheetData>
    <row r="1" spans="1:10">
      <c r="A1" s="22" t="s">
        <v>150</v>
      </c>
      <c r="B1" s="21" t="s">
        <v>151</v>
      </c>
      <c r="C1" s="29" t="s">
        <v>61</v>
      </c>
      <c r="D1" s="30" t="s">
        <v>62</v>
      </c>
      <c r="E1" s="31" t="s">
        <v>63</v>
      </c>
    </row>
    <row r="2" spans="1:10">
      <c r="A2" t="s">
        <v>17</v>
      </c>
      <c r="B2" t="s">
        <v>54</v>
      </c>
      <c r="C2" t="s">
        <v>84</v>
      </c>
      <c r="D2" t="s">
        <v>85</v>
      </c>
      <c r="E2" t="s">
        <v>86</v>
      </c>
      <c r="J2" s="1"/>
    </row>
    <row r="3" spans="1:10">
      <c r="A3" t="s">
        <v>161</v>
      </c>
      <c r="B3" t="s">
        <v>166</v>
      </c>
      <c r="C3" t="s">
        <v>84</v>
      </c>
      <c r="D3" t="s">
        <v>85</v>
      </c>
      <c r="E3" t="s">
        <v>86</v>
      </c>
    </row>
    <row r="4" spans="1:10">
      <c r="A4" t="s">
        <v>18</v>
      </c>
      <c r="B4" t="s">
        <v>55</v>
      </c>
      <c r="C4" t="s">
        <v>84</v>
      </c>
      <c r="D4" t="s">
        <v>85</v>
      </c>
      <c r="E4" t="s">
        <v>86</v>
      </c>
      <c r="J4" s="1"/>
    </row>
    <row r="5" spans="1:10">
      <c r="A5" t="s">
        <v>19</v>
      </c>
      <c r="B5" t="s">
        <v>56</v>
      </c>
      <c r="C5" t="s">
        <v>154</v>
      </c>
      <c r="D5" t="s">
        <v>141</v>
      </c>
      <c r="E5" t="s">
        <v>155</v>
      </c>
      <c r="J5" s="1"/>
    </row>
    <row r="6" spans="1:10">
      <c r="A6" t="s">
        <v>20</v>
      </c>
      <c r="B6" t="s">
        <v>57</v>
      </c>
      <c r="C6" t="s">
        <v>92</v>
      </c>
      <c r="D6" t="s">
        <v>93</v>
      </c>
      <c r="E6" t="s">
        <v>94</v>
      </c>
      <c r="J6" s="1"/>
    </row>
    <row r="7" spans="1:10">
      <c r="A7" t="s">
        <v>21</v>
      </c>
      <c r="B7" t="s">
        <v>58</v>
      </c>
      <c r="C7" t="s">
        <v>84</v>
      </c>
      <c r="D7" t="s">
        <v>85</v>
      </c>
      <c r="E7" t="s">
        <v>67</v>
      </c>
      <c r="J7" s="1"/>
    </row>
    <row r="8" spans="1:10">
      <c r="A8" t="s">
        <v>24</v>
      </c>
      <c r="B8" t="s">
        <v>59</v>
      </c>
      <c r="C8" t="s">
        <v>95</v>
      </c>
      <c r="D8" t="s">
        <v>88</v>
      </c>
      <c r="E8" t="s">
        <v>80</v>
      </c>
      <c r="J8" s="1"/>
    </row>
    <row r="9" spans="1:10">
      <c r="A9" t="s">
        <v>22</v>
      </c>
      <c r="B9" t="s">
        <v>69</v>
      </c>
      <c r="C9" t="s">
        <v>70</v>
      </c>
      <c r="D9" t="s">
        <v>71</v>
      </c>
      <c r="E9" t="s">
        <v>72</v>
      </c>
      <c r="J9" s="1"/>
    </row>
    <row r="10" spans="1:10">
      <c r="A10" t="s">
        <v>23</v>
      </c>
      <c r="B10" t="s">
        <v>73</v>
      </c>
      <c r="C10" t="s">
        <v>82</v>
      </c>
      <c r="D10" t="s">
        <v>81</v>
      </c>
      <c r="E10" t="s">
        <v>83</v>
      </c>
      <c r="J10" s="1"/>
    </row>
    <row r="11" spans="1:10">
      <c r="A11" t="s">
        <v>26</v>
      </c>
      <c r="B11" t="s">
        <v>189</v>
      </c>
      <c r="C11" t="s">
        <v>95</v>
      </c>
      <c r="D11" t="s">
        <v>89</v>
      </c>
      <c r="E11" t="s">
        <v>90</v>
      </c>
      <c r="J11" s="1"/>
    </row>
    <row r="12" spans="1:10">
      <c r="A12" t="s">
        <v>25</v>
      </c>
      <c r="B12" t="s">
        <v>74</v>
      </c>
      <c r="C12" t="s">
        <v>156</v>
      </c>
      <c r="D12" t="s">
        <v>157</v>
      </c>
      <c r="E12" t="s">
        <v>67</v>
      </c>
      <c r="J12" s="1"/>
    </row>
    <row r="13" spans="1:10">
      <c r="A13" t="s">
        <v>35</v>
      </c>
      <c r="B13" t="s">
        <v>75</v>
      </c>
      <c r="C13" t="s">
        <v>153</v>
      </c>
      <c r="D13" t="s">
        <v>155</v>
      </c>
      <c r="E13" t="s">
        <v>155</v>
      </c>
      <c r="J13" s="1"/>
    </row>
    <row r="14" spans="1:10">
      <c r="A14" t="s">
        <v>198</v>
      </c>
      <c r="B14" t="s">
        <v>199</v>
      </c>
      <c r="C14" t="s">
        <v>169</v>
      </c>
      <c r="D14" t="s">
        <v>67</v>
      </c>
      <c r="E14" t="s">
        <v>67</v>
      </c>
    </row>
    <row r="15" spans="1:10">
      <c r="A15" s="20" t="s">
        <v>188</v>
      </c>
      <c r="B15" t="s">
        <v>76</v>
      </c>
      <c r="C15" t="s">
        <v>95</v>
      </c>
      <c r="D15" t="s">
        <v>89</v>
      </c>
      <c r="E15" t="s">
        <v>91</v>
      </c>
    </row>
    <row r="16" spans="1:10">
      <c r="A16" s="20" t="s">
        <v>139</v>
      </c>
      <c r="B16" t="s">
        <v>140</v>
      </c>
      <c r="C16" t="s">
        <v>142</v>
      </c>
      <c r="D16" t="s">
        <v>141</v>
      </c>
      <c r="E16" t="s">
        <v>184</v>
      </c>
    </row>
    <row r="17" spans="1:10">
      <c r="A17" t="s">
        <v>195</v>
      </c>
      <c r="B17" t="s">
        <v>192</v>
      </c>
      <c r="C17" t="s">
        <v>179</v>
      </c>
      <c r="D17" t="s">
        <v>180</v>
      </c>
      <c r="E17" t="s">
        <v>67</v>
      </c>
    </row>
    <row r="18" spans="1:10">
      <c r="A18" s="20" t="s">
        <v>187</v>
      </c>
      <c r="B18" t="s">
        <v>143</v>
      </c>
      <c r="C18" t="s">
        <v>144</v>
      </c>
      <c r="D18" t="s">
        <v>145</v>
      </c>
      <c r="E18" t="s">
        <v>67</v>
      </c>
    </row>
    <row r="19" spans="1:10">
      <c r="A19" t="s">
        <v>36</v>
      </c>
      <c r="B19" t="s">
        <v>79</v>
      </c>
      <c r="C19" t="s">
        <v>95</v>
      </c>
      <c r="D19" t="s">
        <v>89</v>
      </c>
      <c r="E19" t="s">
        <v>96</v>
      </c>
      <c r="J19" s="1"/>
    </row>
    <row r="20" spans="1:10">
      <c r="A20" t="s">
        <v>39</v>
      </c>
      <c r="B20" t="s">
        <v>97</v>
      </c>
      <c r="C20" t="s">
        <v>92</v>
      </c>
      <c r="D20" t="s">
        <v>98</v>
      </c>
      <c r="E20" t="s">
        <v>94</v>
      </c>
      <c r="J20" s="1"/>
    </row>
    <row r="21" spans="1:10">
      <c r="A21" t="s">
        <v>160</v>
      </c>
      <c r="B21" t="s">
        <v>216</v>
      </c>
      <c r="C21" t="s">
        <v>169</v>
      </c>
      <c r="D21" t="s">
        <v>67</v>
      </c>
      <c r="E21" t="s">
        <v>67</v>
      </c>
      <c r="J21" s="1"/>
    </row>
    <row r="22" spans="1:10">
      <c r="A22" t="s">
        <v>191</v>
      </c>
      <c r="B22" t="s">
        <v>194</v>
      </c>
      <c r="C22" t="s">
        <v>169</v>
      </c>
      <c r="D22" t="s">
        <v>67</v>
      </c>
      <c r="E22" t="s">
        <v>67</v>
      </c>
    </row>
    <row r="23" spans="1:10">
      <c r="A23" t="s">
        <v>42</v>
      </c>
      <c r="B23" t="s">
        <v>167</v>
      </c>
      <c r="C23" t="s">
        <v>168</v>
      </c>
      <c r="D23" t="s">
        <v>67</v>
      </c>
      <c r="E23" t="s">
        <v>67</v>
      </c>
    </row>
    <row r="24" spans="1:10">
      <c r="A24" t="s">
        <v>40</v>
      </c>
      <c r="B24" t="s">
        <v>99</v>
      </c>
      <c r="C24" t="s">
        <v>100</v>
      </c>
      <c r="D24" t="s">
        <v>159</v>
      </c>
      <c r="E24" t="s">
        <v>158</v>
      </c>
      <c r="J24" s="1"/>
    </row>
    <row r="25" spans="1:10">
      <c r="A25" t="s">
        <v>164</v>
      </c>
      <c r="B25" t="s">
        <v>170</v>
      </c>
      <c r="C25" t="s">
        <v>169</v>
      </c>
      <c r="D25" t="s">
        <v>67</v>
      </c>
      <c r="E25" t="s">
        <v>67</v>
      </c>
    </row>
    <row r="26" spans="1:10">
      <c r="A26" t="s">
        <v>41</v>
      </c>
      <c r="B26" t="s">
        <v>101</v>
      </c>
      <c r="C26" t="s">
        <v>102</v>
      </c>
      <c r="D26" t="s">
        <v>104</v>
      </c>
      <c r="E26" t="s">
        <v>103</v>
      </c>
      <c r="J26" s="1"/>
    </row>
    <row r="27" spans="1:10">
      <c r="A27" t="s">
        <v>193</v>
      </c>
      <c r="B27" t="s">
        <v>176</v>
      </c>
      <c r="C27" t="s">
        <v>177</v>
      </c>
      <c r="D27" t="s">
        <v>178</v>
      </c>
      <c r="E27" t="s">
        <v>67</v>
      </c>
    </row>
    <row r="28" spans="1:10">
      <c r="A28" t="s">
        <v>125</v>
      </c>
      <c r="B28" t="s">
        <v>126</v>
      </c>
      <c r="C28" t="s">
        <v>108</v>
      </c>
      <c r="D28" t="s">
        <v>117</v>
      </c>
      <c r="E28" t="s">
        <v>109</v>
      </c>
      <c r="J28" s="1"/>
    </row>
    <row r="29" spans="1:10">
      <c r="A29" t="s">
        <v>131</v>
      </c>
      <c r="B29" t="s">
        <v>132</v>
      </c>
      <c r="C29" t="s">
        <v>133</v>
      </c>
      <c r="D29" t="s">
        <v>116</v>
      </c>
      <c r="E29" t="s">
        <v>134</v>
      </c>
      <c r="J29" s="1"/>
    </row>
    <row r="30" spans="1:10">
      <c r="A30" t="s">
        <v>43</v>
      </c>
      <c r="B30" t="s">
        <v>110</v>
      </c>
      <c r="C30" t="s">
        <v>111</v>
      </c>
      <c r="D30" t="s">
        <v>112</v>
      </c>
      <c r="E30" t="s">
        <v>113</v>
      </c>
      <c r="J30" s="1"/>
    </row>
    <row r="31" spans="1:10">
      <c r="A31" t="s">
        <v>44</v>
      </c>
      <c r="B31" t="s">
        <v>114</v>
      </c>
      <c r="C31" t="s">
        <v>115</v>
      </c>
      <c r="D31" t="s">
        <v>116</v>
      </c>
      <c r="E31" t="s">
        <v>118</v>
      </c>
      <c r="J31" s="1"/>
    </row>
    <row r="32" spans="1:10">
      <c r="A32" t="s">
        <v>163</v>
      </c>
      <c r="B32" t="s">
        <v>185</v>
      </c>
      <c r="C32" t="s">
        <v>186</v>
      </c>
      <c r="D32" t="s">
        <v>67</v>
      </c>
      <c r="E32" t="s">
        <v>67</v>
      </c>
    </row>
    <row r="33" spans="1:10">
      <c r="A33" t="s">
        <v>146</v>
      </c>
      <c r="B33" t="s">
        <v>190</v>
      </c>
      <c r="C33" t="s">
        <v>147</v>
      </c>
      <c r="D33" t="s">
        <v>141</v>
      </c>
      <c r="E33" t="s">
        <v>67</v>
      </c>
      <c r="J33" s="1"/>
    </row>
    <row r="34" spans="1:10">
      <c r="A34" t="s">
        <v>37</v>
      </c>
      <c r="B34" t="s">
        <v>119</v>
      </c>
      <c r="C34" t="s">
        <v>120</v>
      </c>
      <c r="D34" t="s">
        <v>121</v>
      </c>
      <c r="E34" t="s">
        <v>122</v>
      </c>
      <c r="J34" s="1"/>
    </row>
    <row r="35" spans="1:10">
      <c r="A35" t="s">
        <v>162</v>
      </c>
      <c r="B35" t="s">
        <v>175</v>
      </c>
      <c r="C35" t="s">
        <v>95</v>
      </c>
      <c r="D35" t="s">
        <v>89</v>
      </c>
      <c r="E35" t="s">
        <v>91</v>
      </c>
    </row>
    <row r="36" spans="1:10">
      <c r="A36" t="s">
        <v>197</v>
      </c>
      <c r="B36" t="s">
        <v>196</v>
      </c>
      <c r="C36" t="s">
        <v>169</v>
      </c>
      <c r="D36" t="s">
        <v>67</v>
      </c>
      <c r="E36" t="s">
        <v>67</v>
      </c>
    </row>
    <row r="37" spans="1:10">
      <c r="A37" t="s">
        <v>38</v>
      </c>
      <c r="B37" t="s">
        <v>105</v>
      </c>
      <c r="C37" t="s">
        <v>106</v>
      </c>
      <c r="D37" t="s">
        <v>107</v>
      </c>
      <c r="E37" t="s">
        <v>67</v>
      </c>
      <c r="J37" s="1"/>
    </row>
    <row r="38" spans="1:10">
      <c r="A38" t="s">
        <v>212</v>
      </c>
      <c r="B38" t="s">
        <v>218</v>
      </c>
      <c r="C38" t="s">
        <v>169</v>
      </c>
      <c r="D38" t="s">
        <v>67</v>
      </c>
      <c r="E38" t="s">
        <v>67</v>
      </c>
      <c r="J38" s="1"/>
    </row>
    <row r="39" spans="1:10">
      <c r="A39" t="s">
        <v>149</v>
      </c>
      <c r="B39" t="s">
        <v>148</v>
      </c>
      <c r="C39" t="s">
        <v>123</v>
      </c>
      <c r="D39" t="s">
        <v>124</v>
      </c>
      <c r="E39" t="s">
        <v>67</v>
      </c>
    </row>
    <row r="40" spans="1:10">
      <c r="A40" t="s">
        <v>127</v>
      </c>
      <c r="B40" t="s">
        <v>128</v>
      </c>
      <c r="C40" t="s">
        <v>129</v>
      </c>
      <c r="D40" t="s">
        <v>130</v>
      </c>
      <c r="E40" t="s">
        <v>67</v>
      </c>
    </row>
    <row r="41" spans="1:10">
      <c r="A41" t="s">
        <v>135</v>
      </c>
      <c r="B41" t="s">
        <v>136</v>
      </c>
      <c r="C41" t="s">
        <v>137</v>
      </c>
      <c r="D41" t="s">
        <v>138</v>
      </c>
      <c r="E41" t="s">
        <v>67</v>
      </c>
    </row>
    <row r="42" spans="1:10">
      <c r="A42" t="s">
        <v>207</v>
      </c>
      <c r="B42" t="s">
        <v>208</v>
      </c>
      <c r="C42" t="s">
        <v>169</v>
      </c>
      <c r="D42" t="s">
        <v>67</v>
      </c>
      <c r="E42" t="s">
        <v>67</v>
      </c>
    </row>
    <row r="43" spans="1:10">
      <c r="A43" t="s">
        <v>209</v>
      </c>
      <c r="B43" t="s">
        <v>210</v>
      </c>
      <c r="C43" t="s">
        <v>169</v>
      </c>
      <c r="D43" t="s">
        <v>67</v>
      </c>
      <c r="E43" t="s">
        <v>67</v>
      </c>
    </row>
    <row r="44" spans="1:10">
      <c r="A44" t="s">
        <v>213</v>
      </c>
      <c r="B44" t="s">
        <v>219</v>
      </c>
      <c r="C44" t="s">
        <v>169</v>
      </c>
      <c r="D44" t="s">
        <v>67</v>
      </c>
      <c r="E44" t="s">
        <v>67</v>
      </c>
    </row>
    <row r="45" spans="1:10">
      <c r="A45" t="s">
        <v>211</v>
      </c>
      <c r="B45" t="s">
        <v>217</v>
      </c>
      <c r="C45" t="s">
        <v>169</v>
      </c>
      <c r="D45" t="s">
        <v>67</v>
      </c>
      <c r="E45" t="s">
        <v>67</v>
      </c>
    </row>
    <row r="46" spans="1:10">
      <c r="A46" t="s">
        <v>214</v>
      </c>
      <c r="B46" t="s">
        <v>215</v>
      </c>
      <c r="C46" t="s">
        <v>169</v>
      </c>
      <c r="D46" t="s">
        <v>67</v>
      </c>
      <c r="E46" t="s">
        <v>67</v>
      </c>
    </row>
    <row r="47" spans="1:10">
      <c r="A47" t="s">
        <v>165</v>
      </c>
      <c r="B47" t="s">
        <v>181</v>
      </c>
      <c r="C47" t="s">
        <v>182</v>
      </c>
      <c r="D47" t="s">
        <v>183</v>
      </c>
      <c r="E47" t="s">
        <v>67</v>
      </c>
    </row>
    <row r="48" spans="1:10">
      <c r="A48" t="s">
        <v>265</v>
      </c>
      <c r="B48" t="s">
        <v>268</v>
      </c>
      <c r="C48" t="s">
        <v>269</v>
      </c>
      <c r="D48" t="s">
        <v>270</v>
      </c>
      <c r="E48" t="s">
        <v>67</v>
      </c>
    </row>
  </sheetData>
  <phoneticPr fontId="1"/>
  <printOptions gridLines="1"/>
  <pageMargins left="0.70866141732283472" right="0.70866141732283472" top="0.74803149606299213" bottom="0.74803149606299213" header="0.31496062992125984" footer="0.31496062992125984"/>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情報提供書 (がん)</vt:lpstr>
      <vt:lpstr>聞き取りシート</vt:lpstr>
      <vt:lpstr>irAEシート</vt:lpstr>
      <vt:lpstr>レジメン副作用DB</vt:lpstr>
      <vt:lpstr>がん種</vt:lpstr>
      <vt:lpstr>病院DB</vt:lpstr>
      <vt:lpstr>聞き取りシートDB</vt:lpstr>
      <vt:lpstr>'情報提供書 (がん)'!Print_Area</vt:lpstr>
      <vt:lpstr>聞き取りシート!Print_Area</vt:lpstr>
      <vt:lpstr>聞き取りシートDB!Print_Area</vt:lpstr>
      <vt:lpstr>レジメン副作用DB!Print_Titles</vt:lpstr>
      <vt:lpstr>がん種</vt:lpstr>
      <vt:lpstr>その他</vt:lpstr>
      <vt:lpstr>胃癌</vt:lpstr>
      <vt:lpstr>血液腫瘍</vt:lpstr>
      <vt:lpstr>食道癌</vt:lpstr>
      <vt:lpstr>大腸癌</vt:lpstr>
      <vt:lpstr>頭頚部癌</vt:lpstr>
      <vt:lpstr>乳癌</vt:lpstr>
      <vt:lpstr>肺癌</vt:lpstr>
      <vt:lpstr>婦人科腫瘍</vt:lpstr>
      <vt:lpstr>副作用</vt:lpstr>
      <vt:lpstr>膵癌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yakuzaibu3</dc:creator>
  <cp:lastModifiedBy>KPA</cp:lastModifiedBy>
  <cp:lastPrinted>2025-01-21T09:03:20Z</cp:lastPrinted>
  <dcterms:created xsi:type="dcterms:W3CDTF">2020-07-16T19:34:26Z</dcterms:created>
  <dcterms:modified xsi:type="dcterms:W3CDTF">2025-04-16T01:06:31Z</dcterms:modified>
</cp:coreProperties>
</file>